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świadczenia do druku\2026\PKS Łęczyca\Linia 42 Łeczyca - Poddębice\"/>
    </mc:Choice>
  </mc:AlternateContent>
  <xr:revisionPtr revIDLastSave="0" documentId="13_ncr:1_{09CC8564-35A8-4479-A04D-8723307B1FB8}" xr6:coauthVersionLast="36" xr6:coauthVersionMax="36" xr10:uidLastSave="{00000000-0000-0000-0000-000000000000}"/>
  <bookViews>
    <workbookView xWindow="0" yWindow="30" windowWidth="19140" windowHeight="6840" tabRatio="946" activeTab="1" xr2:uid="{00000000-000D-0000-FFFF-FFFF00000000}"/>
  </bookViews>
  <sheets>
    <sheet name="2026 TAM " sheetId="12" r:id="rId1"/>
    <sheet name="2026 POW" sheetId="17" r:id="rId2"/>
  </sheets>
  <calcPr calcId="191029"/>
</workbook>
</file>

<file path=xl/calcChain.xml><?xml version="1.0" encoding="utf-8"?>
<calcChain xmlns="http://schemas.openxmlformats.org/spreadsheetml/2006/main">
  <c r="N11" i="17" l="1"/>
  <c r="N12" i="17" s="1"/>
  <c r="N13" i="17" s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N56" i="17" s="1"/>
  <c r="N57" i="17" s="1"/>
  <c r="N59" i="17" s="1"/>
  <c r="N61" i="17" s="1"/>
  <c r="N62" i="17" s="1"/>
  <c r="M11" i="17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M35" i="17" s="1"/>
  <c r="M36" i="17" s="1"/>
  <c r="M37" i="17" s="1"/>
  <c r="M38" i="17" s="1"/>
  <c r="M39" i="17" s="1"/>
  <c r="M40" i="17" s="1"/>
  <c r="M56" i="17" s="1"/>
  <c r="M57" i="17" s="1"/>
  <c r="M59" i="17" s="1"/>
  <c r="M61" i="17" s="1"/>
  <c r="M62" i="17" s="1"/>
  <c r="L11" i="17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L40" i="17" s="1"/>
  <c r="L56" i="17" s="1"/>
  <c r="L57" i="17" s="1"/>
  <c r="L59" i="17" s="1"/>
  <c r="L61" i="17" s="1"/>
  <c r="L62" i="17" s="1"/>
  <c r="K11" i="17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56" i="17" s="1"/>
  <c r="K57" i="17" s="1"/>
  <c r="K59" i="17" s="1"/>
  <c r="K61" i="17" s="1"/>
  <c r="K62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J35" i="17" s="1"/>
  <c r="J36" i="17" s="1"/>
  <c r="J37" i="17" s="1"/>
  <c r="J38" i="17" s="1"/>
  <c r="J39" i="17" s="1"/>
  <c r="J40" i="17" s="1"/>
  <c r="J56" i="17" s="1"/>
  <c r="J57" i="17" s="1"/>
  <c r="J59" i="17" s="1"/>
  <c r="J61" i="17" s="1"/>
  <c r="J62" i="17" s="1"/>
  <c r="G11" i="17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56" i="17" s="1"/>
  <c r="G57" i="17" s="1"/>
  <c r="G59" i="17" s="1"/>
  <c r="G61" i="17" s="1"/>
  <c r="G62" i="17" s="1"/>
  <c r="P57" i="12"/>
  <c r="P58" i="12" s="1"/>
  <c r="P59" i="12" s="1"/>
  <c r="P60" i="12" s="1"/>
  <c r="P61" i="12" s="1"/>
  <c r="P62" i="12" s="1"/>
  <c r="P63" i="12" s="1"/>
  <c r="P18" i="12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N34" i="12"/>
  <c r="N35" i="12" s="1"/>
  <c r="N36" i="12" s="1"/>
  <c r="N37" i="12" s="1"/>
  <c r="N38" i="12" s="1"/>
  <c r="N39" i="12" s="1"/>
  <c r="N40" i="12" s="1"/>
  <c r="N41" i="12" s="1"/>
  <c r="N42" i="12" s="1"/>
  <c r="N43" i="12" s="1"/>
  <c r="N44" i="12" s="1"/>
  <c r="N45" i="12" s="1"/>
  <c r="N46" i="12" s="1"/>
  <c r="N47" i="12" s="1"/>
  <c r="N48" i="12" s="1"/>
  <c r="N49" i="12" s="1"/>
  <c r="N50" i="12" s="1"/>
  <c r="N51" i="12" s="1"/>
  <c r="N52" i="12" s="1"/>
  <c r="N53" i="12" s="1"/>
  <c r="N54" i="12" s="1"/>
  <c r="N55" i="12" s="1"/>
  <c r="N56" i="12" s="1"/>
  <c r="N57" i="12" s="1"/>
  <c r="N58" i="12" s="1"/>
  <c r="N59" i="12" s="1"/>
  <c r="N60" i="12" s="1"/>
  <c r="N61" i="12" s="1"/>
  <c r="N62" i="12" s="1"/>
  <c r="N63" i="12" s="1"/>
  <c r="M34" i="12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L34" i="12"/>
  <c r="L35" i="12" s="1"/>
  <c r="L36" i="12" s="1"/>
  <c r="L37" i="12" s="1"/>
  <c r="L38" i="12" s="1"/>
  <c r="L39" i="12" s="1"/>
  <c r="L40" i="12" s="1"/>
  <c r="L41" i="12" s="1"/>
  <c r="L42" i="12" s="1"/>
  <c r="L43" i="12" s="1"/>
  <c r="L44" i="12" s="1"/>
  <c r="L45" i="12" s="1"/>
  <c r="L46" i="12" s="1"/>
  <c r="L47" i="12" s="1"/>
  <c r="L48" i="12" s="1"/>
  <c r="L49" i="12" s="1"/>
  <c r="L50" i="12" s="1"/>
  <c r="L51" i="12" s="1"/>
  <c r="L52" i="12" s="1"/>
  <c r="L53" i="12" s="1"/>
  <c r="L54" i="12" s="1"/>
  <c r="L55" i="12" s="1"/>
  <c r="L56" i="12" s="1"/>
  <c r="L57" i="12" s="1"/>
  <c r="L58" i="12" s="1"/>
  <c r="L59" i="12" s="1"/>
  <c r="L60" i="12" s="1"/>
  <c r="L61" i="12" s="1"/>
  <c r="L62" i="12" s="1"/>
  <c r="L63" i="12" s="1"/>
  <c r="K34" i="12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K47" i="12" s="1"/>
  <c r="K48" i="12" s="1"/>
  <c r="K49" i="12" s="1"/>
  <c r="K50" i="12" s="1"/>
  <c r="K51" i="12" s="1"/>
  <c r="K52" i="12" s="1"/>
  <c r="K53" i="12" s="1"/>
  <c r="K54" i="12" s="1"/>
  <c r="K55" i="12" s="1"/>
  <c r="K56" i="12" s="1"/>
  <c r="K57" i="12" s="1"/>
  <c r="K58" i="12" s="1"/>
  <c r="K59" i="12" s="1"/>
  <c r="K60" i="12" s="1"/>
  <c r="K61" i="12" s="1"/>
  <c r="K62" i="12" s="1"/>
  <c r="K63" i="12" s="1"/>
  <c r="J34" i="12"/>
  <c r="J35" i="12" s="1"/>
  <c r="J36" i="12" s="1"/>
  <c r="J37" i="12" s="1"/>
  <c r="J38" i="12" s="1"/>
  <c r="J39" i="12" s="1"/>
  <c r="J40" i="12" s="1"/>
  <c r="J41" i="12" s="1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J63" i="12" s="1"/>
  <c r="U42" i="17" l="1"/>
  <c r="U43" i="17" s="1"/>
  <c r="U44" i="17" s="1"/>
  <c r="U45" i="17" s="1"/>
  <c r="U46" i="17" s="1"/>
  <c r="U47" i="17" s="1"/>
  <c r="U48" i="17" s="1"/>
  <c r="U49" i="17" s="1"/>
  <c r="U50" i="17" s="1"/>
  <c r="U51" i="17" s="1"/>
  <c r="U52" i="17" s="1"/>
  <c r="U53" i="17" s="1"/>
  <c r="U54" i="17" s="1"/>
  <c r="U55" i="17" s="1"/>
  <c r="U11" i="17"/>
  <c r="U12" i="17" s="1"/>
  <c r="U13" i="17" s="1"/>
  <c r="U14" i="17" s="1"/>
  <c r="U15" i="17" s="1"/>
  <c r="U16" i="17" s="1"/>
  <c r="U17" i="17" s="1"/>
  <c r="T42" i="17"/>
  <c r="T43" i="17" s="1"/>
  <c r="T44" i="17" s="1"/>
  <c r="T45" i="17" s="1"/>
  <c r="T46" i="17" s="1"/>
  <c r="T47" i="17" s="1"/>
  <c r="T48" i="17" s="1"/>
  <c r="T49" i="17" s="1"/>
  <c r="T50" i="17" s="1"/>
  <c r="T51" i="17" s="1"/>
  <c r="T52" i="17" s="1"/>
  <c r="T53" i="17" s="1"/>
  <c r="T54" i="17" s="1"/>
  <c r="T55" i="17" s="1"/>
  <c r="T11" i="17"/>
  <c r="T12" i="17" s="1"/>
  <c r="T13" i="17" s="1"/>
  <c r="T14" i="17" s="1"/>
  <c r="T15" i="17" s="1"/>
  <c r="T16" i="17" s="1"/>
  <c r="T17" i="17" s="1"/>
  <c r="U57" i="12"/>
  <c r="U58" i="12" s="1"/>
  <c r="U59" i="12" s="1"/>
  <c r="U60" i="12" s="1"/>
  <c r="U61" i="12" s="1"/>
  <c r="U62" i="12" s="1"/>
  <c r="U63" i="12" s="1"/>
  <c r="U18" i="12"/>
  <c r="U19" i="12" s="1"/>
  <c r="U20" i="12" s="1"/>
  <c r="U21" i="12" s="1"/>
  <c r="U22" i="12" s="1"/>
  <c r="U23" i="12" s="1"/>
  <c r="U24" i="12" s="1"/>
  <c r="U25" i="12" s="1"/>
  <c r="U26" i="12" s="1"/>
  <c r="U27" i="12" s="1"/>
  <c r="U28" i="12" s="1"/>
  <c r="U29" i="12" s="1"/>
  <c r="U30" i="12" s="1"/>
  <c r="U31" i="12" s="1"/>
  <c r="U32" i="12" s="1"/>
  <c r="T57" i="12"/>
  <c r="T58" i="12" s="1"/>
  <c r="T59" i="12" s="1"/>
  <c r="T60" i="12" s="1"/>
  <c r="T61" i="12" s="1"/>
  <c r="T62" i="12" s="1"/>
  <c r="T63" i="12" s="1"/>
  <c r="T18" i="12"/>
  <c r="T19" i="12" s="1"/>
  <c r="T20" i="12" s="1"/>
  <c r="T21" i="12" s="1"/>
  <c r="T22" i="12" s="1"/>
  <c r="T23" i="12" s="1"/>
  <c r="T24" i="12" s="1"/>
  <c r="T25" i="12" s="1"/>
  <c r="T26" i="12" s="1"/>
  <c r="T27" i="12" s="1"/>
  <c r="T28" i="12" s="1"/>
  <c r="T29" i="12" s="1"/>
  <c r="T30" i="12" s="1"/>
  <c r="T31" i="12" s="1"/>
  <c r="T32" i="12" s="1"/>
  <c r="S42" i="17" l="1"/>
  <c r="S43" i="17" s="1"/>
  <c r="S44" i="17" s="1"/>
  <c r="S45" i="17" s="1"/>
  <c r="S46" i="17" s="1"/>
  <c r="S47" i="17" s="1"/>
  <c r="S48" i="17" s="1"/>
  <c r="S49" i="17" s="1"/>
  <c r="S50" i="17" s="1"/>
  <c r="S51" i="17" s="1"/>
  <c r="S52" i="17" s="1"/>
  <c r="S53" i="17" s="1"/>
  <c r="S54" i="17" s="1"/>
  <c r="S55" i="17" s="1"/>
  <c r="S11" i="17"/>
  <c r="S12" i="17" s="1"/>
  <c r="S13" i="17" s="1"/>
  <c r="S14" i="17" s="1"/>
  <c r="S15" i="17" s="1"/>
  <c r="S16" i="17" s="1"/>
  <c r="S17" i="17" s="1"/>
  <c r="P11" i="17"/>
  <c r="P12" i="17" s="1"/>
  <c r="P13" i="17" s="1"/>
  <c r="P14" i="17" s="1"/>
  <c r="P15" i="17" s="1"/>
  <c r="P16" i="17" s="1"/>
  <c r="P17" i="17" s="1"/>
  <c r="P41" i="17" s="1"/>
  <c r="G11" i="12" l="1"/>
  <c r="G12" i="12" s="1"/>
  <c r="G15" i="12" s="1"/>
  <c r="G16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A11" i="17" l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6" i="12" s="1"/>
  <c r="A37" i="12" s="1"/>
  <c r="A38" i="12" s="1"/>
  <c r="A39" i="12" s="1"/>
  <c r="A40" i="12" s="1"/>
  <c r="A41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l="1"/>
  <c r="A56" i="12" s="1"/>
  <c r="A57" i="12" s="1"/>
  <c r="A58" i="12" s="1"/>
  <c r="A59" i="12" s="1"/>
  <c r="A60" i="12" s="1"/>
  <c r="A61" i="12" s="1"/>
  <c r="A62" i="12" s="1"/>
  <c r="A63" i="12" s="1"/>
</calcChain>
</file>

<file path=xl/sharedStrings.xml><?xml version="1.0" encoding="utf-8"?>
<sst xmlns="http://schemas.openxmlformats.org/spreadsheetml/2006/main" count="964" uniqueCount="138">
  <si>
    <t>G</t>
  </si>
  <si>
    <t>R</t>
  </si>
  <si>
    <t>Łęczyca Dw. PKS/Belwederska</t>
  </si>
  <si>
    <t>P</t>
  </si>
  <si>
    <t>W</t>
  </si>
  <si>
    <t>Oznaczenia:</t>
  </si>
  <si>
    <t>Kategoria drogi:</t>
  </si>
  <si>
    <t>PKS Łęczyca Sp. z o.o.</t>
  </si>
  <si>
    <t>Lp</t>
  </si>
  <si>
    <t>Oznaczenie kursu</t>
  </si>
  <si>
    <t>Odległości między przyst.</t>
  </si>
  <si>
    <t>km narast.</t>
  </si>
  <si>
    <t>czas między przyst.</t>
  </si>
  <si>
    <t>Czas narast.</t>
  </si>
  <si>
    <t>Prędkość techniczna</t>
  </si>
  <si>
    <t>Rodzaj kursu</t>
  </si>
  <si>
    <t>Numer drogi</t>
  </si>
  <si>
    <t>Zw</t>
  </si>
  <si>
    <t>Dworce i przystanki</t>
  </si>
  <si>
    <t>Łęczyca ul. M. Konopnickiej przy stadionie Miejskim w Łęczycy</t>
  </si>
  <si>
    <t>01</t>
  </si>
  <si>
    <t>02</t>
  </si>
  <si>
    <t>03</t>
  </si>
  <si>
    <t>Numer
przystanku</t>
  </si>
  <si>
    <t>04</t>
  </si>
  <si>
    <t>06</t>
  </si>
  <si>
    <t>65</t>
  </si>
  <si>
    <t>67</t>
  </si>
  <si>
    <t xml:space="preserve">Łęczyca ul. M. Konopnickiej przy posesji nr 18 </t>
  </si>
  <si>
    <t>R- teren prywatny</t>
  </si>
  <si>
    <t>Dm</t>
  </si>
  <si>
    <r>
      <rPr>
        <b/>
        <sz val="10"/>
        <color theme="1"/>
        <rFont val="Times New Roman"/>
        <family val="1"/>
        <charset val="238"/>
      </rPr>
      <t>m</t>
    </r>
    <r>
      <rPr>
        <sz val="10"/>
        <color theme="1"/>
        <rFont val="Times New Roman"/>
        <family val="1"/>
        <charset val="238"/>
      </rPr>
      <t>- nie kursuje w dniach 24 i 31.XII</t>
    </r>
  </si>
  <si>
    <t xml:space="preserve">G- droga gminna </t>
  </si>
  <si>
    <t xml:space="preserve">W- droga wojewódzka </t>
  </si>
  <si>
    <t>P- droga powiatowa</t>
  </si>
  <si>
    <r>
      <t xml:space="preserve">D - </t>
    </r>
    <r>
      <rPr>
        <sz val="10"/>
        <color theme="1"/>
        <rFont val="Times New Roman"/>
        <family val="1"/>
        <charset val="238"/>
      </rPr>
      <t>kursuje od poniedziałku do piątku oprócz świąt</t>
    </r>
  </si>
  <si>
    <t>25</t>
  </si>
  <si>
    <t>Łęczyca, ul. Kaliska/ul. Zachodnia</t>
  </si>
  <si>
    <t>Leszcze, pos. nr 29</t>
  </si>
  <si>
    <t>Leszcze 54</t>
  </si>
  <si>
    <t>Topola Katowa</t>
  </si>
  <si>
    <t>Topola Katowa II</t>
  </si>
  <si>
    <t>Krzepocin I 36</t>
  </si>
  <si>
    <t>Krzepocin I 11</t>
  </si>
  <si>
    <t>Krzepocin I 2</t>
  </si>
  <si>
    <t>Krzepocin II</t>
  </si>
  <si>
    <t>Krzepocin II 9</t>
  </si>
  <si>
    <t>Krzepocin II 2</t>
  </si>
  <si>
    <t>Mniszki</t>
  </si>
  <si>
    <t>Janków, pos. nr 7</t>
  </si>
  <si>
    <t>Karkosy, pos. nr 9</t>
  </si>
  <si>
    <t>Chodów, pos.nr 21</t>
  </si>
  <si>
    <t>Pełczyska, pos. nr 4</t>
  </si>
  <si>
    <t>63</t>
  </si>
  <si>
    <t>Wólka, pos. nr 25</t>
  </si>
  <si>
    <t>Gostków/rondo</t>
  </si>
  <si>
    <t>Wilczkowice, pos. nr 7</t>
  </si>
  <si>
    <t>51</t>
  </si>
  <si>
    <t>Wichrów II</t>
  </si>
  <si>
    <t>Wąkczew</t>
  </si>
  <si>
    <t>Leźnica Mała</t>
  </si>
  <si>
    <t>Leźnica Mała II</t>
  </si>
  <si>
    <t>Borek nr 15</t>
  </si>
  <si>
    <t>Borek Las</t>
  </si>
  <si>
    <t>Parski</t>
  </si>
  <si>
    <t>Władysławów</t>
  </si>
  <si>
    <t>Piaski</t>
  </si>
  <si>
    <t>Stawiszyn</t>
  </si>
  <si>
    <t>113</t>
  </si>
  <si>
    <t>Świnice Warckie Kolonia II</t>
  </si>
  <si>
    <t>Wola Świniecka</t>
  </si>
  <si>
    <t xml:space="preserve">Świnice Warckie Plac M. Konopnickiej </t>
  </si>
  <si>
    <t>Saków</t>
  </si>
  <si>
    <t>Dzierżawy</t>
  </si>
  <si>
    <t>Zawada</t>
  </si>
  <si>
    <t>Wartkowice</t>
  </si>
  <si>
    <t>Stary Gostków/rondo</t>
  </si>
  <si>
    <t>Truskawiec, pos. nr 32</t>
  </si>
  <si>
    <t>69</t>
  </si>
  <si>
    <t>Tur/skrzyżowanie</t>
  </si>
  <si>
    <t>71</t>
  </si>
  <si>
    <t>Brzezinki/stacja "ALFA"</t>
  </si>
  <si>
    <t>73</t>
  </si>
  <si>
    <t>75</t>
  </si>
  <si>
    <t>Sworawa, pos. nr 36</t>
  </si>
  <si>
    <t>Poddębice, ul. Łęczycka rondo/sklep Mrówka</t>
  </si>
  <si>
    <t>77</t>
  </si>
  <si>
    <t>Poddębice, ul. Zielona/Polna</t>
  </si>
  <si>
    <t>Poddębice, ul. Łęczycka rondo/sklep Biedronka</t>
  </si>
  <si>
    <t>Sworawa, pos. nr 33</t>
  </si>
  <si>
    <t>08</t>
  </si>
  <si>
    <t>154</t>
  </si>
  <si>
    <t>119</t>
  </si>
  <si>
    <t>120</t>
  </si>
  <si>
    <t>118</t>
  </si>
  <si>
    <t>117</t>
  </si>
  <si>
    <t>116</t>
  </si>
  <si>
    <t>115</t>
  </si>
  <si>
    <t>114</t>
  </si>
  <si>
    <t>Wilczkowice, pos. nr 6</t>
  </si>
  <si>
    <t>34</t>
  </si>
  <si>
    <t>Wólka, pos. nr 28</t>
  </si>
  <si>
    <t>Pełczyska</t>
  </si>
  <si>
    <t>Chodów, pos. nr 26</t>
  </si>
  <si>
    <t>Karkosy, pos. nr 14</t>
  </si>
  <si>
    <t xml:space="preserve">Topola Katowa </t>
  </si>
  <si>
    <t>80</t>
  </si>
  <si>
    <t>Leszcze/Trafostacja</t>
  </si>
  <si>
    <t>Łęczyca, ul. Kaliska/cmentarz</t>
  </si>
  <si>
    <t>36</t>
  </si>
  <si>
    <t>38</t>
  </si>
  <si>
    <t>Wilczkowice nad szosą</t>
  </si>
  <si>
    <t>109</t>
  </si>
  <si>
    <t>Władysławów I</t>
  </si>
  <si>
    <t>117A</t>
  </si>
  <si>
    <t>Kategoria Drogi</t>
  </si>
  <si>
    <t>Poddębice, ul. Zielona/Wspólna</t>
  </si>
  <si>
    <t xml:space="preserve">Osoba zarządzająca transportem:  Jolanta Pisera </t>
  </si>
  <si>
    <t>ul. Belwederska 7A, 99-100 Łęczyca</t>
  </si>
  <si>
    <t>Linia użyteczności publicznej nr 42</t>
  </si>
  <si>
    <t>Nazwa linii: Łęczyca- Świnice Warckie - Poddębice</t>
  </si>
  <si>
    <t>Nazwa linii: Łęczyca - Świnice Warckie - Poddębice</t>
  </si>
  <si>
    <t>Liczba pojazdów niezbędnych do wykonywania codziennych przewozów: 2</t>
  </si>
  <si>
    <t xml:space="preserve">Liczba pojazdów niezbędnych do wykonywania codziennych przewozów:  2 </t>
  </si>
  <si>
    <t>Ner</t>
  </si>
  <si>
    <t>Brzezinki/ stacja "ALABAMA"</t>
  </si>
  <si>
    <t>&lt;</t>
  </si>
  <si>
    <t>Łęczyca ul. Kolejowa przy stacji PKP</t>
  </si>
  <si>
    <t>Rodzaj kursów:  Zw - kurs zwykły</t>
  </si>
  <si>
    <t>Załacznik Nr 1 do umowy 
Nr 2/2025/IFII o świadczenie usług w zakresie publicznego
 transportu zbiorowego w transporcie drogowym
 w okresie od 01.01.2026 r. do 31.12.2033 r.</t>
  </si>
  <si>
    <t>Rodzaj kursów: Zw - kurs zwykły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</si>
  <si>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</si>
  <si>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</si>
  <si>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</si>
  <si>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</si>
  <si>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</si>
  <si>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U/10/313</t>
  </si>
  <si>
    <t xml:space="preserve">do zaświadczenia nr 042/2025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</si>
</sst>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8" fillId="0" borderId="0" xfId="0" applyFont="1"/>
    <xf numFmtId="0" fontId="2" fillId="0" borderId="0" xfId="0" applyFont="1"/>
    <xf numFmtId="0" fontId="4" fillId="0" borderId="0" xfId="0" applyFont="1"/>
    <xf numFmtId="0" fontId="9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2" xfId="0" quotePrefix="1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quotePrefix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horizontal="left"/>
    </xf>
    <xf numFmtId="0" fontId="12" fillId="0" borderId="1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0" fontId="10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9" fillId="0" borderId="0" xfId="0" applyFont="1" applyAlignment="1">
      <alignment horizontal="left" vertical="center" wrapText="1"/>
    </xf>
    <xf numFmtId="49" fontId="10" fillId="2" borderId="8" xfId="0" applyNumberFormat="1" applyFont="1" applyFill="1" applyBorder="1" applyAlignment="1">
      <alignment horizontal="center" vertical="center" textRotation="90" wrapText="1"/>
    </xf>
    <xf numFmtId="49" fontId="10" fillId="2" borderId="9" xfId="0" applyNumberFormat="1" applyFont="1" applyFill="1" applyBorder="1" applyAlignment="1">
      <alignment horizontal="center" vertical="center" textRotation="90" wrapText="1"/>
    </xf>
    <xf numFmtId="49" fontId="10" fillId="2" borderId="1" xfId="0" applyNumberFormat="1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8"/>
  <sheetViews>
    <sheetView topLeftCell="A44" zoomScaleNormal="100" zoomScaleSheetLayoutView="100" workbookViewId="0">
      <selection sqref="A1:W78"/>
    </sheetView>
  </sheetViews>
  <sheetFormatPr defaultColWidth="8.85546875" defaultRowHeight="15.75" x14ac:dyDescent="0.25"/>
  <cols>
    <col min="1" max="1" width="5.28515625" style="9" customWidth="1"/>
    <col min="2" max="2" width="36.85546875" style="10" customWidth="1"/>
    <col min="3" max="3" width="8.85546875" style="9" customWidth="1"/>
    <col min="4" max="4" width="5.42578125" style="9" customWidth="1"/>
    <col min="5" max="5" width="5.7109375" style="9" customWidth="1"/>
    <col min="6" max="6" width="8" style="9" customWidth="1"/>
    <col min="7" max="8" width="7.7109375" style="9" customWidth="1"/>
    <col min="9" max="14" width="6.7109375" style="9" customWidth="1"/>
    <col min="15" max="15" width="8.7109375" style="9" customWidth="1"/>
    <col min="16" max="16" width="7.85546875" style="9" customWidth="1"/>
    <col min="17" max="17" width="8.85546875" style="30"/>
    <col min="18" max="21" width="6.7109375" style="30" customWidth="1"/>
    <col min="22" max="16384" width="8.85546875" style="30"/>
  </cols>
  <sheetData>
    <row r="1" spans="1:21" ht="15.6" customHeight="1" x14ac:dyDescent="0.25">
      <c r="A1" s="5"/>
      <c r="B1" s="59" t="s">
        <v>7</v>
      </c>
      <c r="C1" s="8"/>
      <c r="D1" s="5"/>
      <c r="E1" s="5"/>
      <c r="F1" s="12"/>
      <c r="M1" s="8"/>
      <c r="N1" s="8"/>
      <c r="O1" s="74" t="s">
        <v>129</v>
      </c>
      <c r="P1" s="74"/>
      <c r="Q1" s="74"/>
      <c r="R1" s="74"/>
      <c r="S1" s="74"/>
      <c r="T1" s="74"/>
      <c r="U1" s="74"/>
    </row>
    <row r="2" spans="1:21" ht="15.6" customHeight="1" x14ac:dyDescent="0.25">
      <c r="A2" s="5"/>
      <c r="B2" s="59" t="s">
        <v>118</v>
      </c>
      <c r="C2" s="8"/>
      <c r="D2" s="5"/>
      <c r="E2" s="5"/>
      <c r="F2" s="12"/>
      <c r="M2" s="8"/>
      <c r="N2" s="8"/>
      <c r="O2" s="74"/>
      <c r="P2" s="74"/>
      <c r="Q2" s="74"/>
      <c r="R2" s="74"/>
      <c r="S2" s="74"/>
      <c r="T2" s="74"/>
      <c r="U2" s="74"/>
    </row>
    <row r="3" spans="1:21" ht="15.6" customHeight="1" x14ac:dyDescent="0.25">
      <c r="A3" s="5"/>
      <c r="B3" s="59"/>
      <c r="C3" s="8"/>
      <c r="D3" s="5"/>
      <c r="E3" s="5"/>
      <c r="F3" s="12"/>
      <c r="M3" s="8"/>
      <c r="N3" s="8"/>
      <c r="O3" s="74"/>
      <c r="P3" s="74"/>
      <c r="Q3" s="74"/>
      <c r="R3" s="74"/>
      <c r="S3" s="74"/>
      <c r="T3" s="74"/>
      <c r="U3" s="74"/>
    </row>
    <row r="4" spans="1:21" ht="15.6" customHeight="1" x14ac:dyDescent="0.25">
      <c r="A4" s="5"/>
      <c r="B4" s="59" t="s">
        <v>119</v>
      </c>
      <c r="C4" s="8"/>
      <c r="D4" s="5"/>
      <c r="E4" s="5"/>
      <c r="F4" s="12"/>
      <c r="M4" s="8"/>
      <c r="N4" s="8"/>
      <c r="O4" s="74"/>
      <c r="P4" s="74"/>
      <c r="Q4" s="74"/>
      <c r="R4" s="74"/>
      <c r="S4" s="74"/>
      <c r="T4" s="74"/>
      <c r="U4" s="74"/>
    </row>
    <row r="5" spans="1:21" x14ac:dyDescent="0.25">
      <c r="A5" s="5"/>
      <c r="B5" s="12"/>
      <c r="C5" s="8"/>
      <c r="D5" s="5"/>
      <c r="E5" s="5"/>
      <c r="F5" s="12"/>
      <c r="M5" s="8"/>
      <c r="N5" s="8"/>
      <c r="O5" s="74"/>
      <c r="P5" s="74"/>
      <c r="Q5" s="74"/>
      <c r="R5" s="74"/>
      <c r="S5" s="74"/>
      <c r="T5" s="74"/>
      <c r="U5" s="74"/>
    </row>
    <row r="6" spans="1:21" x14ac:dyDescent="0.25">
      <c r="A6" s="5"/>
      <c r="B6" s="59" t="s">
        <v>121</v>
      </c>
      <c r="C6" s="8"/>
      <c r="D6" s="5"/>
      <c r="E6" s="5"/>
      <c r="F6" s="12"/>
      <c r="M6" s="8"/>
      <c r="N6" s="8"/>
      <c r="O6" s="8"/>
      <c r="P6" s="8"/>
    </row>
    <row r="7" spans="1:21" ht="14.45" customHeight="1" x14ac:dyDescent="0.25">
      <c r="A7" s="78" t="s">
        <v>8</v>
      </c>
      <c r="B7" s="33" t="s">
        <v>9</v>
      </c>
      <c r="C7" s="70" t="s">
        <v>23</v>
      </c>
      <c r="D7" s="83" t="s">
        <v>115</v>
      </c>
      <c r="E7" s="42"/>
      <c r="F7" s="73" t="s">
        <v>10</v>
      </c>
      <c r="G7" s="73" t="s">
        <v>11</v>
      </c>
      <c r="H7" s="70" t="s">
        <v>14</v>
      </c>
      <c r="I7" s="73" t="s">
        <v>12</v>
      </c>
      <c r="J7" s="76" t="s">
        <v>13</v>
      </c>
      <c r="K7" s="37" t="s">
        <v>30</v>
      </c>
      <c r="L7" s="34" t="s">
        <v>30</v>
      </c>
      <c r="M7" s="35" t="s">
        <v>30</v>
      </c>
      <c r="N7" s="35" t="s">
        <v>30</v>
      </c>
      <c r="O7" s="73" t="s">
        <v>10</v>
      </c>
      <c r="P7" s="73" t="s">
        <v>11</v>
      </c>
      <c r="Q7" s="70" t="s">
        <v>14</v>
      </c>
      <c r="R7" s="73" t="s">
        <v>12</v>
      </c>
      <c r="S7" s="76" t="s">
        <v>13</v>
      </c>
      <c r="T7" s="35" t="s">
        <v>30</v>
      </c>
      <c r="U7" s="35" t="s">
        <v>30</v>
      </c>
    </row>
    <row r="8" spans="1:21" ht="24" x14ac:dyDescent="0.25">
      <c r="A8" s="79"/>
      <c r="B8" s="33" t="s">
        <v>15</v>
      </c>
      <c r="C8" s="81"/>
      <c r="D8" s="84"/>
      <c r="E8" s="43" t="s">
        <v>16</v>
      </c>
      <c r="F8" s="73"/>
      <c r="G8" s="73"/>
      <c r="H8" s="71"/>
      <c r="I8" s="73"/>
      <c r="J8" s="76"/>
      <c r="K8" s="41" t="s">
        <v>17</v>
      </c>
      <c r="L8" s="40" t="s">
        <v>17</v>
      </c>
      <c r="M8" s="36" t="s">
        <v>17</v>
      </c>
      <c r="N8" s="36" t="s">
        <v>17</v>
      </c>
      <c r="O8" s="73"/>
      <c r="P8" s="73"/>
      <c r="Q8" s="71"/>
      <c r="R8" s="73"/>
      <c r="S8" s="76"/>
      <c r="T8" s="36" t="s">
        <v>17</v>
      </c>
      <c r="U8" s="36" t="s">
        <v>17</v>
      </c>
    </row>
    <row r="9" spans="1:21" ht="15" x14ac:dyDescent="0.25">
      <c r="A9" s="80"/>
      <c r="B9" s="33" t="s">
        <v>18</v>
      </c>
      <c r="C9" s="82"/>
      <c r="D9" s="85"/>
      <c r="E9" s="44"/>
      <c r="F9" s="73"/>
      <c r="G9" s="73"/>
      <c r="H9" s="72"/>
      <c r="I9" s="73"/>
      <c r="J9" s="76"/>
      <c r="K9" s="37">
        <v>3054</v>
      </c>
      <c r="L9" s="34">
        <v>3062</v>
      </c>
      <c r="M9" s="34">
        <v>3058</v>
      </c>
      <c r="N9" s="34">
        <v>3060</v>
      </c>
      <c r="O9" s="73"/>
      <c r="P9" s="73"/>
      <c r="Q9" s="72"/>
      <c r="R9" s="73"/>
      <c r="S9" s="76"/>
      <c r="T9" s="34">
        <v>3064</v>
      </c>
      <c r="U9" s="34">
        <v>3066</v>
      </c>
    </row>
    <row r="10" spans="1:21" x14ac:dyDescent="0.25">
      <c r="A10" s="1">
        <v>1</v>
      </c>
      <c r="B10" s="63" t="s">
        <v>127</v>
      </c>
      <c r="C10" s="13"/>
      <c r="D10" s="14" t="s">
        <v>0</v>
      </c>
      <c r="E10" s="14"/>
      <c r="F10" s="2">
        <v>0</v>
      </c>
      <c r="G10" s="2">
        <v>0</v>
      </c>
      <c r="H10" s="2"/>
      <c r="I10" s="15">
        <v>0</v>
      </c>
      <c r="J10" s="15">
        <v>0</v>
      </c>
      <c r="K10" s="38">
        <v>0.25694444444444448</v>
      </c>
      <c r="L10" s="15">
        <v>0.36805555555555558</v>
      </c>
      <c r="M10" s="15">
        <v>0.60416666666666663</v>
      </c>
      <c r="N10" s="15">
        <v>0.76041666666666663</v>
      </c>
      <c r="O10" s="2" t="s">
        <v>126</v>
      </c>
      <c r="P10" s="2" t="s">
        <v>126</v>
      </c>
      <c r="Q10" s="2"/>
      <c r="R10" s="46" t="s">
        <v>126</v>
      </c>
      <c r="S10" s="46" t="s">
        <v>126</v>
      </c>
      <c r="T10" s="15" t="s">
        <v>126</v>
      </c>
      <c r="U10" s="15" t="s">
        <v>126</v>
      </c>
    </row>
    <row r="11" spans="1:21" x14ac:dyDescent="0.25">
      <c r="A11" s="3">
        <f>SUM(A10+1)</f>
        <v>2</v>
      </c>
      <c r="B11" s="63" t="s">
        <v>2</v>
      </c>
      <c r="C11" s="2"/>
      <c r="D11" s="16" t="s">
        <v>1</v>
      </c>
      <c r="E11" s="16"/>
      <c r="F11" s="17">
        <v>1.7</v>
      </c>
      <c r="G11" s="18">
        <f>SUM(G10,F11)</f>
        <v>1.7</v>
      </c>
      <c r="H11" s="18"/>
      <c r="I11" s="15">
        <v>2.0833333333333333E-3</v>
      </c>
      <c r="J11" s="19">
        <v>2.0833333333333333E-3</v>
      </c>
      <c r="K11" s="39">
        <v>0.2590277777777778</v>
      </c>
      <c r="L11" s="39">
        <v>0.37013888888888885</v>
      </c>
      <c r="M11" s="39">
        <v>0.60625000000000007</v>
      </c>
      <c r="N11" s="39">
        <v>0.76250000000000007</v>
      </c>
      <c r="O11" s="53">
        <v>0</v>
      </c>
      <c r="P11" s="54">
        <v>0</v>
      </c>
      <c r="Q11" s="18"/>
      <c r="R11" s="15">
        <v>0</v>
      </c>
      <c r="S11" s="15">
        <v>0</v>
      </c>
      <c r="T11" s="39">
        <v>0.23611111111111113</v>
      </c>
      <c r="U11" s="38">
        <v>0.66319444444444442</v>
      </c>
    </row>
    <row r="12" spans="1:21" ht="30" x14ac:dyDescent="0.25">
      <c r="A12" s="3">
        <f t="shared" ref="A12:A63" si="0">SUM(A11+1)</f>
        <v>3</v>
      </c>
      <c r="B12" s="64" t="s">
        <v>19</v>
      </c>
      <c r="C12" s="2"/>
      <c r="D12" s="16" t="s">
        <v>0</v>
      </c>
      <c r="E12" s="16"/>
      <c r="F12" s="17">
        <v>0.9</v>
      </c>
      <c r="G12" s="18">
        <f>SUM(F12+G11)</f>
        <v>2.6</v>
      </c>
      <c r="H12" s="18"/>
      <c r="I12" s="15">
        <v>1.3888888888888889E-3</v>
      </c>
      <c r="J12" s="19">
        <v>3.472222222222222E-3</v>
      </c>
      <c r="K12" s="39">
        <v>0.26041666666666669</v>
      </c>
      <c r="L12" s="39">
        <v>0.37152777777777773</v>
      </c>
      <c r="M12" s="39">
        <v>0.60763888888888895</v>
      </c>
      <c r="N12" s="39">
        <v>0.76388888888888884</v>
      </c>
      <c r="O12" s="17" t="s">
        <v>126</v>
      </c>
      <c r="P12" s="18" t="s">
        <v>126</v>
      </c>
      <c r="Q12" s="18"/>
      <c r="R12" s="15" t="s">
        <v>126</v>
      </c>
      <c r="S12" s="19" t="s">
        <v>126</v>
      </c>
      <c r="T12" s="39" t="s">
        <v>126</v>
      </c>
      <c r="U12" s="38" t="s">
        <v>126</v>
      </c>
    </row>
    <row r="13" spans="1:21" ht="30" x14ac:dyDescent="0.25">
      <c r="A13" s="3">
        <f t="shared" si="0"/>
        <v>4</v>
      </c>
      <c r="B13" s="63" t="s">
        <v>28</v>
      </c>
      <c r="C13" s="16"/>
      <c r="D13" s="16" t="s">
        <v>0</v>
      </c>
      <c r="E13" s="16"/>
      <c r="F13" s="17" t="s">
        <v>126</v>
      </c>
      <c r="G13" s="18" t="s">
        <v>126</v>
      </c>
      <c r="H13" s="18"/>
      <c r="I13" s="15" t="s">
        <v>126</v>
      </c>
      <c r="J13" s="19" t="s">
        <v>126</v>
      </c>
      <c r="K13" s="39" t="s">
        <v>126</v>
      </c>
      <c r="L13" s="39" t="s">
        <v>126</v>
      </c>
      <c r="M13" s="39" t="s">
        <v>126</v>
      </c>
      <c r="N13" s="39" t="s">
        <v>126</v>
      </c>
      <c r="O13" s="17">
        <v>1.1000000000000001</v>
      </c>
      <c r="P13" s="18">
        <v>1.1000000000000001</v>
      </c>
      <c r="Q13" s="18"/>
      <c r="R13" s="15">
        <v>2.0833333333333333E-3</v>
      </c>
      <c r="S13" s="19">
        <v>2.0833333333333333E-3</v>
      </c>
      <c r="T13" s="39">
        <v>0.23819444444444446</v>
      </c>
      <c r="U13" s="38">
        <v>0.66527777777777775</v>
      </c>
    </row>
    <row r="14" spans="1:21" x14ac:dyDescent="0.25">
      <c r="A14" s="3">
        <f t="shared" si="0"/>
        <v>5</v>
      </c>
      <c r="B14" s="63" t="s">
        <v>127</v>
      </c>
      <c r="C14" s="16"/>
      <c r="D14" s="16" t="s">
        <v>0</v>
      </c>
      <c r="E14" s="16"/>
      <c r="F14" s="17" t="s">
        <v>126</v>
      </c>
      <c r="G14" s="18" t="s">
        <v>126</v>
      </c>
      <c r="H14" s="18"/>
      <c r="I14" s="15" t="s">
        <v>126</v>
      </c>
      <c r="J14" s="19" t="s">
        <v>126</v>
      </c>
      <c r="K14" s="39" t="s">
        <v>126</v>
      </c>
      <c r="L14" s="39" t="s">
        <v>126</v>
      </c>
      <c r="M14" s="39" t="s">
        <v>126</v>
      </c>
      <c r="N14" s="39" t="s">
        <v>126</v>
      </c>
      <c r="O14" s="17">
        <v>1.2</v>
      </c>
      <c r="P14" s="18">
        <v>2.2999999999999998</v>
      </c>
      <c r="Q14" s="18"/>
      <c r="R14" s="15">
        <v>1.3888888888888889E-3</v>
      </c>
      <c r="S14" s="19">
        <v>3.472222222222222E-3</v>
      </c>
      <c r="T14" s="39">
        <v>0.23958333333333334</v>
      </c>
      <c r="U14" s="38">
        <v>0.66666666666666663</v>
      </c>
    </row>
    <row r="15" spans="1:21" x14ac:dyDescent="0.25">
      <c r="A15" s="3">
        <f t="shared" si="0"/>
        <v>6</v>
      </c>
      <c r="B15" s="47" t="s">
        <v>37</v>
      </c>
      <c r="C15" s="16">
        <v>47</v>
      </c>
      <c r="D15" s="16" t="s">
        <v>4</v>
      </c>
      <c r="E15" s="16">
        <v>703</v>
      </c>
      <c r="F15" s="17">
        <v>0.5</v>
      </c>
      <c r="G15" s="18">
        <f>SUM(G12+F15)</f>
        <v>3.1</v>
      </c>
      <c r="H15" s="18"/>
      <c r="I15" s="15">
        <v>6.9444444444444447E-4</v>
      </c>
      <c r="J15" s="19">
        <v>4.1666666666666666E-3</v>
      </c>
      <c r="K15" s="39">
        <v>0.26111111111111113</v>
      </c>
      <c r="L15" s="39">
        <v>0.37222222222222223</v>
      </c>
      <c r="M15" s="39">
        <v>0.60833333333333328</v>
      </c>
      <c r="N15" s="39">
        <v>0.76458333333333339</v>
      </c>
      <c r="O15" s="17" t="s">
        <v>126</v>
      </c>
      <c r="P15" s="18" t="s">
        <v>126</v>
      </c>
      <c r="Q15" s="18"/>
      <c r="R15" s="38" t="s">
        <v>126</v>
      </c>
      <c r="S15" s="38" t="s">
        <v>126</v>
      </c>
      <c r="T15" s="38" t="s">
        <v>126</v>
      </c>
      <c r="U15" s="38" t="s">
        <v>126</v>
      </c>
    </row>
    <row r="16" spans="1:21" x14ac:dyDescent="0.25">
      <c r="A16" s="3">
        <f t="shared" si="0"/>
        <v>7</v>
      </c>
      <c r="B16" s="47" t="s">
        <v>38</v>
      </c>
      <c r="C16" s="16">
        <v>49</v>
      </c>
      <c r="D16" s="16" t="s">
        <v>4</v>
      </c>
      <c r="E16" s="16">
        <v>703</v>
      </c>
      <c r="F16" s="17">
        <v>1.4</v>
      </c>
      <c r="G16" s="18">
        <f>SUM(G15+F16)</f>
        <v>4.5</v>
      </c>
      <c r="H16" s="18"/>
      <c r="I16" s="15">
        <v>1.3888888888888889E-3</v>
      </c>
      <c r="J16" s="19">
        <v>5.5555555555555558E-3</v>
      </c>
      <c r="K16" s="39">
        <v>0.26250000000000001</v>
      </c>
      <c r="L16" s="39">
        <v>0.37361111111111112</v>
      </c>
      <c r="M16" s="39">
        <v>0.60972222222222217</v>
      </c>
      <c r="N16" s="39">
        <v>0.76597222222222217</v>
      </c>
      <c r="O16" s="17" t="s">
        <v>126</v>
      </c>
      <c r="P16" s="18" t="s">
        <v>126</v>
      </c>
      <c r="Q16" s="18"/>
      <c r="R16" s="38" t="s">
        <v>126</v>
      </c>
      <c r="S16" s="38" t="s">
        <v>126</v>
      </c>
      <c r="T16" s="38" t="s">
        <v>126</v>
      </c>
      <c r="U16" s="38" t="s">
        <v>126</v>
      </c>
    </row>
    <row r="17" spans="1:21" x14ac:dyDescent="0.25">
      <c r="A17" s="3">
        <f t="shared" si="0"/>
        <v>8</v>
      </c>
      <c r="B17" s="47" t="s">
        <v>39</v>
      </c>
      <c r="C17" s="16">
        <v>80</v>
      </c>
      <c r="D17" s="16" t="s">
        <v>3</v>
      </c>
      <c r="E17" s="16"/>
      <c r="F17" s="17" t="s">
        <v>126</v>
      </c>
      <c r="G17" s="18" t="s">
        <v>126</v>
      </c>
      <c r="H17" s="18"/>
      <c r="I17" s="15" t="s">
        <v>126</v>
      </c>
      <c r="J17" s="19" t="s">
        <v>126</v>
      </c>
      <c r="K17" s="39" t="s">
        <v>126</v>
      </c>
      <c r="L17" s="39" t="s">
        <v>126</v>
      </c>
      <c r="M17" s="39" t="s">
        <v>126</v>
      </c>
      <c r="N17" s="39" t="s">
        <v>126</v>
      </c>
      <c r="O17" s="17">
        <v>1.7</v>
      </c>
      <c r="P17" s="18">
        <v>4</v>
      </c>
      <c r="Q17" s="18"/>
      <c r="R17" s="20">
        <v>2.0833333333333333E-3</v>
      </c>
      <c r="S17" s="19">
        <v>5.5555555555555558E-3</v>
      </c>
      <c r="T17" s="39">
        <v>0.24166666666666667</v>
      </c>
      <c r="U17" s="38">
        <v>0.66875000000000007</v>
      </c>
    </row>
    <row r="18" spans="1:21" x14ac:dyDescent="0.25">
      <c r="A18" s="3">
        <f t="shared" si="0"/>
        <v>9</v>
      </c>
      <c r="B18" s="49" t="s">
        <v>40</v>
      </c>
      <c r="C18" s="16">
        <v>81</v>
      </c>
      <c r="D18" s="16" t="s">
        <v>3</v>
      </c>
      <c r="E18" s="16"/>
      <c r="F18" s="17" t="s">
        <v>126</v>
      </c>
      <c r="G18" s="18" t="s">
        <v>126</v>
      </c>
      <c r="H18" s="18"/>
      <c r="I18" s="15" t="s">
        <v>126</v>
      </c>
      <c r="J18" s="19" t="s">
        <v>126</v>
      </c>
      <c r="K18" s="39" t="s">
        <v>126</v>
      </c>
      <c r="L18" s="39" t="s">
        <v>126</v>
      </c>
      <c r="M18" s="39" t="s">
        <v>126</v>
      </c>
      <c r="N18" s="39" t="s">
        <v>126</v>
      </c>
      <c r="O18" s="17">
        <v>1.4</v>
      </c>
      <c r="P18" s="18">
        <f>SUM(P17,O18)</f>
        <v>5.4</v>
      </c>
      <c r="Q18" s="18"/>
      <c r="R18" s="15">
        <v>1.3888888888888889E-3</v>
      </c>
      <c r="S18" s="19">
        <v>6.9444444444444441E-3</v>
      </c>
      <c r="T18" s="39">
        <f>SUM(T17,R18)</f>
        <v>0.24305555555555555</v>
      </c>
      <c r="U18" s="38">
        <f>SUM(U17,R18)</f>
        <v>0.67013888888888895</v>
      </c>
    </row>
    <row r="19" spans="1:21" x14ac:dyDescent="0.25">
      <c r="A19" s="3">
        <f t="shared" si="0"/>
        <v>10</v>
      </c>
      <c r="B19" s="21" t="s">
        <v>41</v>
      </c>
      <c r="C19" s="16">
        <v>82</v>
      </c>
      <c r="D19" s="16" t="s">
        <v>3</v>
      </c>
      <c r="E19" s="16"/>
      <c r="F19" s="17" t="s">
        <v>126</v>
      </c>
      <c r="G19" s="18" t="s">
        <v>126</v>
      </c>
      <c r="H19" s="18"/>
      <c r="I19" s="15" t="s">
        <v>126</v>
      </c>
      <c r="J19" s="19" t="s">
        <v>126</v>
      </c>
      <c r="K19" s="39" t="s">
        <v>126</v>
      </c>
      <c r="L19" s="39" t="s">
        <v>126</v>
      </c>
      <c r="M19" s="39" t="s">
        <v>126</v>
      </c>
      <c r="N19" s="39" t="s">
        <v>126</v>
      </c>
      <c r="O19" s="17">
        <v>1.1000000000000001</v>
      </c>
      <c r="P19" s="18">
        <f t="shared" ref="P19:P32" si="1">SUM(P18,O19)</f>
        <v>6.5</v>
      </c>
      <c r="Q19" s="18"/>
      <c r="R19" s="20">
        <v>1.3888888888888889E-3</v>
      </c>
      <c r="S19" s="19">
        <v>8.3333333333333332E-3</v>
      </c>
      <c r="T19" s="39">
        <f t="shared" ref="T19:T32" si="2">SUM(T18,R19)</f>
        <v>0.24444444444444444</v>
      </c>
      <c r="U19" s="38">
        <f t="shared" ref="U19:U32" si="3">SUM(U18,R19)</f>
        <v>0.67152777777777783</v>
      </c>
    </row>
    <row r="20" spans="1:21" x14ac:dyDescent="0.25">
      <c r="A20" s="3">
        <f t="shared" si="0"/>
        <v>11</v>
      </c>
      <c r="B20" s="50" t="s">
        <v>42</v>
      </c>
      <c r="C20" s="16">
        <v>123</v>
      </c>
      <c r="D20" s="16" t="s">
        <v>3</v>
      </c>
      <c r="E20" s="16"/>
      <c r="F20" s="17" t="s">
        <v>126</v>
      </c>
      <c r="G20" s="18" t="s">
        <v>126</v>
      </c>
      <c r="H20" s="18"/>
      <c r="I20" s="15" t="s">
        <v>126</v>
      </c>
      <c r="J20" s="19" t="s">
        <v>126</v>
      </c>
      <c r="K20" s="39" t="s">
        <v>126</v>
      </c>
      <c r="L20" s="39" t="s">
        <v>126</v>
      </c>
      <c r="M20" s="39" t="s">
        <v>126</v>
      </c>
      <c r="N20" s="39" t="s">
        <v>126</v>
      </c>
      <c r="O20" s="17">
        <v>0.5</v>
      </c>
      <c r="P20" s="18">
        <f t="shared" si="1"/>
        <v>7</v>
      </c>
      <c r="Q20" s="18"/>
      <c r="R20" s="15">
        <v>6.9444444444444447E-4</v>
      </c>
      <c r="S20" s="19">
        <v>9.0277777777777787E-3</v>
      </c>
      <c r="T20" s="39">
        <f t="shared" si="2"/>
        <v>0.24513888888888888</v>
      </c>
      <c r="U20" s="38">
        <f t="shared" si="3"/>
        <v>0.67222222222222228</v>
      </c>
    </row>
    <row r="21" spans="1:21" x14ac:dyDescent="0.25">
      <c r="A21" s="3">
        <f t="shared" si="0"/>
        <v>12</v>
      </c>
      <c r="B21" s="46" t="s">
        <v>43</v>
      </c>
      <c r="C21" s="16">
        <v>124</v>
      </c>
      <c r="D21" s="16" t="s">
        <v>3</v>
      </c>
      <c r="E21" s="16"/>
      <c r="F21" s="17" t="s">
        <v>126</v>
      </c>
      <c r="G21" s="18" t="s">
        <v>126</v>
      </c>
      <c r="H21" s="18"/>
      <c r="I21" s="15" t="s">
        <v>126</v>
      </c>
      <c r="J21" s="19" t="s">
        <v>126</v>
      </c>
      <c r="K21" s="39" t="s">
        <v>126</v>
      </c>
      <c r="L21" s="39" t="s">
        <v>126</v>
      </c>
      <c r="M21" s="39" t="s">
        <v>126</v>
      </c>
      <c r="N21" s="39" t="s">
        <v>126</v>
      </c>
      <c r="O21" s="17">
        <v>0.9</v>
      </c>
      <c r="P21" s="18">
        <f t="shared" si="1"/>
        <v>7.9</v>
      </c>
      <c r="Q21" s="18"/>
      <c r="R21" s="15">
        <v>1.3888888888888889E-3</v>
      </c>
      <c r="S21" s="19">
        <v>1.0416666666666666E-2</v>
      </c>
      <c r="T21" s="39">
        <f t="shared" si="2"/>
        <v>0.24652777777777776</v>
      </c>
      <c r="U21" s="38">
        <f t="shared" si="3"/>
        <v>0.67361111111111116</v>
      </c>
    </row>
    <row r="22" spans="1:21" x14ac:dyDescent="0.25">
      <c r="A22" s="3">
        <f t="shared" si="0"/>
        <v>13</v>
      </c>
      <c r="B22" s="46" t="s">
        <v>44</v>
      </c>
      <c r="C22" s="16">
        <v>125</v>
      </c>
      <c r="D22" s="16" t="s">
        <v>3</v>
      </c>
      <c r="E22" s="16"/>
      <c r="F22" s="17" t="s">
        <v>126</v>
      </c>
      <c r="G22" s="18" t="s">
        <v>126</v>
      </c>
      <c r="H22" s="18"/>
      <c r="I22" s="15" t="s">
        <v>126</v>
      </c>
      <c r="J22" s="19" t="s">
        <v>126</v>
      </c>
      <c r="K22" s="39" t="s">
        <v>126</v>
      </c>
      <c r="L22" s="39" t="s">
        <v>126</v>
      </c>
      <c r="M22" s="39" t="s">
        <v>126</v>
      </c>
      <c r="N22" s="39" t="s">
        <v>126</v>
      </c>
      <c r="O22" s="17">
        <v>0.6</v>
      </c>
      <c r="P22" s="18">
        <f t="shared" si="1"/>
        <v>8.5</v>
      </c>
      <c r="Q22" s="18"/>
      <c r="R22" s="15">
        <v>6.9444444444444447E-4</v>
      </c>
      <c r="S22" s="19">
        <v>1.1111111111111112E-2</v>
      </c>
      <c r="T22" s="39">
        <f t="shared" si="2"/>
        <v>0.2472222222222222</v>
      </c>
      <c r="U22" s="38">
        <f t="shared" si="3"/>
        <v>0.6743055555555556</v>
      </c>
    </row>
    <row r="23" spans="1:21" x14ac:dyDescent="0.25">
      <c r="A23" s="3">
        <f t="shared" si="0"/>
        <v>14</v>
      </c>
      <c r="B23" s="46" t="s">
        <v>45</v>
      </c>
      <c r="C23" s="16">
        <v>126</v>
      </c>
      <c r="D23" s="16" t="s">
        <v>3</v>
      </c>
      <c r="E23" s="16"/>
      <c r="F23" s="17" t="s">
        <v>126</v>
      </c>
      <c r="G23" s="18" t="s">
        <v>126</v>
      </c>
      <c r="H23" s="18"/>
      <c r="I23" s="15" t="s">
        <v>126</v>
      </c>
      <c r="J23" s="19" t="s">
        <v>126</v>
      </c>
      <c r="K23" s="39" t="s">
        <v>126</v>
      </c>
      <c r="L23" s="39" t="s">
        <v>126</v>
      </c>
      <c r="M23" s="39" t="s">
        <v>126</v>
      </c>
      <c r="N23" s="39" t="s">
        <v>126</v>
      </c>
      <c r="O23" s="17">
        <v>0.7</v>
      </c>
      <c r="P23" s="18">
        <f t="shared" si="1"/>
        <v>9.1999999999999993</v>
      </c>
      <c r="Q23" s="18"/>
      <c r="R23" s="15">
        <v>6.9444444444444447E-4</v>
      </c>
      <c r="S23" s="19">
        <v>1.1805555555555555E-2</v>
      </c>
      <c r="T23" s="39">
        <f t="shared" si="2"/>
        <v>0.24791666666666665</v>
      </c>
      <c r="U23" s="38">
        <f t="shared" si="3"/>
        <v>0.67500000000000004</v>
      </c>
    </row>
    <row r="24" spans="1:21" x14ac:dyDescent="0.25">
      <c r="A24" s="3">
        <f t="shared" si="0"/>
        <v>15</v>
      </c>
      <c r="B24" s="46" t="s">
        <v>46</v>
      </c>
      <c r="C24" s="16">
        <v>127</v>
      </c>
      <c r="D24" s="16" t="s">
        <v>3</v>
      </c>
      <c r="E24" s="16"/>
      <c r="F24" s="17" t="s">
        <v>126</v>
      </c>
      <c r="G24" s="18" t="s">
        <v>126</v>
      </c>
      <c r="H24" s="18"/>
      <c r="I24" s="15" t="s">
        <v>126</v>
      </c>
      <c r="J24" s="19" t="s">
        <v>126</v>
      </c>
      <c r="K24" s="39" t="s">
        <v>126</v>
      </c>
      <c r="L24" s="39" t="s">
        <v>126</v>
      </c>
      <c r="M24" s="39" t="s">
        <v>126</v>
      </c>
      <c r="N24" s="39" t="s">
        <v>126</v>
      </c>
      <c r="O24" s="17">
        <v>0.7</v>
      </c>
      <c r="P24" s="18">
        <f t="shared" si="1"/>
        <v>9.8999999999999986</v>
      </c>
      <c r="Q24" s="18"/>
      <c r="R24" s="20">
        <v>6.9444444444444447E-4</v>
      </c>
      <c r="S24" s="19">
        <v>1.2499999999999999E-2</v>
      </c>
      <c r="T24" s="39">
        <f t="shared" si="2"/>
        <v>0.24861111111111109</v>
      </c>
      <c r="U24" s="38">
        <f t="shared" si="3"/>
        <v>0.67569444444444449</v>
      </c>
    </row>
    <row r="25" spans="1:21" x14ac:dyDescent="0.25">
      <c r="A25" s="3">
        <f t="shared" si="0"/>
        <v>16</v>
      </c>
      <c r="B25" s="51" t="s">
        <v>47</v>
      </c>
      <c r="C25" s="16">
        <v>128</v>
      </c>
      <c r="D25" s="16" t="s">
        <v>3</v>
      </c>
      <c r="E25" s="16"/>
      <c r="F25" s="17" t="s">
        <v>126</v>
      </c>
      <c r="G25" s="18" t="s">
        <v>126</v>
      </c>
      <c r="H25" s="18"/>
      <c r="I25" s="15" t="s">
        <v>126</v>
      </c>
      <c r="J25" s="19" t="s">
        <v>126</v>
      </c>
      <c r="K25" s="39" t="s">
        <v>126</v>
      </c>
      <c r="L25" s="39" t="s">
        <v>126</v>
      </c>
      <c r="M25" s="39" t="s">
        <v>126</v>
      </c>
      <c r="N25" s="39" t="s">
        <v>126</v>
      </c>
      <c r="O25" s="17">
        <v>0.7</v>
      </c>
      <c r="P25" s="18">
        <f t="shared" si="1"/>
        <v>10.599999999999998</v>
      </c>
      <c r="Q25" s="18"/>
      <c r="R25" s="20">
        <v>6.9444444444444447E-4</v>
      </c>
      <c r="S25" s="19">
        <v>1.3194444444444444E-2</v>
      </c>
      <c r="T25" s="39">
        <f t="shared" si="2"/>
        <v>0.24930555555555553</v>
      </c>
      <c r="U25" s="38">
        <f t="shared" si="3"/>
        <v>0.67638888888888893</v>
      </c>
    </row>
    <row r="26" spans="1:21" x14ac:dyDescent="0.25">
      <c r="A26" s="3">
        <f t="shared" si="0"/>
        <v>17</v>
      </c>
      <c r="B26" s="21" t="s">
        <v>48</v>
      </c>
      <c r="C26" s="16">
        <v>129</v>
      </c>
      <c r="D26" s="16" t="s">
        <v>3</v>
      </c>
      <c r="E26" s="16"/>
      <c r="F26" s="17" t="s">
        <v>126</v>
      </c>
      <c r="G26" s="18" t="s">
        <v>126</v>
      </c>
      <c r="H26" s="18"/>
      <c r="I26" s="15" t="s">
        <v>126</v>
      </c>
      <c r="J26" s="19" t="s">
        <v>126</v>
      </c>
      <c r="K26" s="39" t="s">
        <v>126</v>
      </c>
      <c r="L26" s="39" t="s">
        <v>126</v>
      </c>
      <c r="M26" s="39" t="s">
        <v>126</v>
      </c>
      <c r="N26" s="39" t="s">
        <v>126</v>
      </c>
      <c r="O26" s="17">
        <v>0.8</v>
      </c>
      <c r="P26" s="18">
        <f t="shared" si="1"/>
        <v>11.399999999999999</v>
      </c>
      <c r="Q26" s="18"/>
      <c r="R26" s="20">
        <v>6.9444444444444447E-4</v>
      </c>
      <c r="S26" s="19">
        <v>1.3888888888888888E-2</v>
      </c>
      <c r="T26" s="39">
        <f t="shared" si="2"/>
        <v>0.24999999999999997</v>
      </c>
      <c r="U26" s="38">
        <f t="shared" si="3"/>
        <v>0.67708333333333337</v>
      </c>
    </row>
    <row r="27" spans="1:21" x14ac:dyDescent="0.25">
      <c r="A27" s="3">
        <f t="shared" si="0"/>
        <v>18</v>
      </c>
      <c r="B27" s="21" t="s">
        <v>49</v>
      </c>
      <c r="C27" s="16">
        <v>57</v>
      </c>
      <c r="D27" s="16" t="s">
        <v>4</v>
      </c>
      <c r="E27" s="16">
        <v>703</v>
      </c>
      <c r="F27" s="17" t="s">
        <v>126</v>
      </c>
      <c r="G27" s="18" t="s">
        <v>126</v>
      </c>
      <c r="H27" s="18"/>
      <c r="I27" s="15" t="s">
        <v>126</v>
      </c>
      <c r="J27" s="19" t="s">
        <v>126</v>
      </c>
      <c r="K27" s="39" t="s">
        <v>126</v>
      </c>
      <c r="L27" s="39" t="s">
        <v>126</v>
      </c>
      <c r="M27" s="39" t="s">
        <v>126</v>
      </c>
      <c r="N27" s="39" t="s">
        <v>126</v>
      </c>
      <c r="O27" s="17">
        <v>0.9</v>
      </c>
      <c r="P27" s="18">
        <f t="shared" si="1"/>
        <v>12.299999999999999</v>
      </c>
      <c r="Q27" s="18"/>
      <c r="R27" s="20">
        <v>1.3888888888888889E-3</v>
      </c>
      <c r="S27" s="19">
        <v>1.5277777777777777E-2</v>
      </c>
      <c r="T27" s="39">
        <f t="shared" si="2"/>
        <v>0.25138888888888888</v>
      </c>
      <c r="U27" s="38">
        <f t="shared" si="3"/>
        <v>0.67847222222222225</v>
      </c>
    </row>
    <row r="28" spans="1:21" x14ac:dyDescent="0.25">
      <c r="A28" s="3">
        <f t="shared" si="0"/>
        <v>19</v>
      </c>
      <c r="B28" s="21" t="s">
        <v>50</v>
      </c>
      <c r="C28" s="16">
        <v>59</v>
      </c>
      <c r="D28" s="16" t="s">
        <v>4</v>
      </c>
      <c r="E28" s="47">
        <v>703</v>
      </c>
      <c r="F28" s="17" t="s">
        <v>126</v>
      </c>
      <c r="G28" s="18" t="s">
        <v>126</v>
      </c>
      <c r="H28" s="18"/>
      <c r="I28" s="15" t="s">
        <v>126</v>
      </c>
      <c r="J28" s="19" t="s">
        <v>126</v>
      </c>
      <c r="K28" s="39" t="s">
        <v>126</v>
      </c>
      <c r="L28" s="39" t="s">
        <v>126</v>
      </c>
      <c r="M28" s="39" t="s">
        <v>126</v>
      </c>
      <c r="N28" s="39" t="s">
        <v>126</v>
      </c>
      <c r="O28" s="17">
        <v>1.9</v>
      </c>
      <c r="P28" s="18">
        <f t="shared" si="1"/>
        <v>14.2</v>
      </c>
      <c r="Q28" s="18"/>
      <c r="R28" s="20">
        <v>2.0833333333333333E-3</v>
      </c>
      <c r="S28" s="19">
        <v>1.7361111111111112E-2</v>
      </c>
      <c r="T28" s="39">
        <f t="shared" si="2"/>
        <v>0.25347222222222221</v>
      </c>
      <c r="U28" s="38">
        <f t="shared" si="3"/>
        <v>0.68055555555555558</v>
      </c>
    </row>
    <row r="29" spans="1:21" x14ac:dyDescent="0.25">
      <c r="A29" s="3">
        <f t="shared" si="0"/>
        <v>20</v>
      </c>
      <c r="B29" s="21" t="s">
        <v>51</v>
      </c>
      <c r="C29" s="2">
        <v>61</v>
      </c>
      <c r="D29" s="16" t="s">
        <v>4</v>
      </c>
      <c r="E29" s="47">
        <v>703</v>
      </c>
      <c r="F29" s="17" t="s">
        <v>126</v>
      </c>
      <c r="G29" s="18" t="s">
        <v>126</v>
      </c>
      <c r="H29" s="18"/>
      <c r="I29" s="15" t="s">
        <v>126</v>
      </c>
      <c r="J29" s="19" t="s">
        <v>126</v>
      </c>
      <c r="K29" s="39" t="s">
        <v>126</v>
      </c>
      <c r="L29" s="39" t="s">
        <v>126</v>
      </c>
      <c r="M29" s="39" t="s">
        <v>126</v>
      </c>
      <c r="N29" s="39" t="s">
        <v>126</v>
      </c>
      <c r="O29" s="17">
        <v>0.5</v>
      </c>
      <c r="P29" s="18">
        <f t="shared" si="1"/>
        <v>14.7</v>
      </c>
      <c r="Q29" s="18"/>
      <c r="R29" s="20">
        <v>6.9444444444444447E-4</v>
      </c>
      <c r="S29" s="19">
        <v>1.8055555555555557E-2</v>
      </c>
      <c r="T29" s="39">
        <f t="shared" si="2"/>
        <v>0.25416666666666665</v>
      </c>
      <c r="U29" s="38">
        <f t="shared" si="3"/>
        <v>0.68125000000000002</v>
      </c>
    </row>
    <row r="30" spans="1:21" x14ac:dyDescent="0.25">
      <c r="A30" s="3">
        <f t="shared" si="0"/>
        <v>21</v>
      </c>
      <c r="B30" s="21" t="s">
        <v>52</v>
      </c>
      <c r="C30" s="22" t="s">
        <v>53</v>
      </c>
      <c r="D30" s="16" t="s">
        <v>4</v>
      </c>
      <c r="E30" s="47">
        <v>703</v>
      </c>
      <c r="F30" s="17" t="s">
        <v>126</v>
      </c>
      <c r="G30" s="18" t="s">
        <v>126</v>
      </c>
      <c r="H30" s="18"/>
      <c r="I30" s="15" t="s">
        <v>126</v>
      </c>
      <c r="J30" s="19" t="s">
        <v>126</v>
      </c>
      <c r="K30" s="39" t="s">
        <v>126</v>
      </c>
      <c r="L30" s="39" t="s">
        <v>126</v>
      </c>
      <c r="M30" s="39" t="s">
        <v>126</v>
      </c>
      <c r="N30" s="39" t="s">
        <v>126</v>
      </c>
      <c r="O30" s="17">
        <v>1.1000000000000001</v>
      </c>
      <c r="P30" s="18">
        <f t="shared" si="1"/>
        <v>15.799999999999999</v>
      </c>
      <c r="Q30" s="18"/>
      <c r="R30" s="20">
        <v>1.3888888888888889E-3</v>
      </c>
      <c r="S30" s="19">
        <v>1.9444444444444445E-2</v>
      </c>
      <c r="T30" s="39">
        <f t="shared" si="2"/>
        <v>0.25555555555555554</v>
      </c>
      <c r="U30" s="38">
        <f t="shared" si="3"/>
        <v>0.68263888888888891</v>
      </c>
    </row>
    <row r="31" spans="1:21" x14ac:dyDescent="0.25">
      <c r="A31" s="3">
        <f t="shared" si="0"/>
        <v>22</v>
      </c>
      <c r="B31" s="21" t="s">
        <v>54</v>
      </c>
      <c r="C31" s="22" t="s">
        <v>26</v>
      </c>
      <c r="D31" s="16" t="s">
        <v>4</v>
      </c>
      <c r="E31" s="47">
        <v>703</v>
      </c>
      <c r="F31" s="17" t="s">
        <v>126</v>
      </c>
      <c r="G31" s="18" t="s">
        <v>126</v>
      </c>
      <c r="H31" s="18"/>
      <c r="I31" s="15" t="s">
        <v>126</v>
      </c>
      <c r="J31" s="19" t="s">
        <v>126</v>
      </c>
      <c r="K31" s="39" t="s">
        <v>126</v>
      </c>
      <c r="L31" s="39" t="s">
        <v>126</v>
      </c>
      <c r="M31" s="39" t="s">
        <v>126</v>
      </c>
      <c r="N31" s="39" t="s">
        <v>126</v>
      </c>
      <c r="O31" s="17">
        <v>2.4</v>
      </c>
      <c r="P31" s="18">
        <f t="shared" si="1"/>
        <v>18.2</v>
      </c>
      <c r="Q31" s="18"/>
      <c r="R31" s="20">
        <v>2.0833333333333333E-3</v>
      </c>
      <c r="S31" s="19">
        <v>2.1527777777777781E-2</v>
      </c>
      <c r="T31" s="39">
        <f t="shared" si="2"/>
        <v>0.25763888888888886</v>
      </c>
      <c r="U31" s="38">
        <f t="shared" si="3"/>
        <v>0.68472222222222223</v>
      </c>
    </row>
    <row r="32" spans="1:21" x14ac:dyDescent="0.25">
      <c r="A32" s="3">
        <f t="shared" si="0"/>
        <v>23</v>
      </c>
      <c r="B32" s="21" t="s">
        <v>55</v>
      </c>
      <c r="C32" s="22" t="s">
        <v>36</v>
      </c>
      <c r="D32" s="16" t="s">
        <v>4</v>
      </c>
      <c r="E32" s="47">
        <v>469</v>
      </c>
      <c r="F32" s="17" t="s">
        <v>126</v>
      </c>
      <c r="G32" s="18" t="s">
        <v>126</v>
      </c>
      <c r="H32" s="18"/>
      <c r="I32" s="15" t="s">
        <v>126</v>
      </c>
      <c r="J32" s="19" t="s">
        <v>126</v>
      </c>
      <c r="K32" s="39" t="s">
        <v>126</v>
      </c>
      <c r="L32" s="39" t="s">
        <v>126</v>
      </c>
      <c r="M32" s="39" t="s">
        <v>126</v>
      </c>
      <c r="N32" s="39" t="s">
        <v>126</v>
      </c>
      <c r="O32" s="17">
        <v>1.8</v>
      </c>
      <c r="P32" s="18">
        <f t="shared" si="1"/>
        <v>20</v>
      </c>
      <c r="Q32" s="18"/>
      <c r="R32" s="20">
        <v>2.0833333333333333E-3</v>
      </c>
      <c r="S32" s="19">
        <v>2.361111111111111E-2</v>
      </c>
      <c r="T32" s="39">
        <f t="shared" si="2"/>
        <v>0.25972222222222219</v>
      </c>
      <c r="U32" s="38">
        <f t="shared" si="3"/>
        <v>0.68680555555555556</v>
      </c>
    </row>
    <row r="33" spans="1:21" x14ac:dyDescent="0.25">
      <c r="A33" s="3">
        <f t="shared" si="0"/>
        <v>24</v>
      </c>
      <c r="B33" s="23" t="s">
        <v>56</v>
      </c>
      <c r="C33" s="22" t="s">
        <v>57</v>
      </c>
      <c r="D33" s="16" t="s">
        <v>4</v>
      </c>
      <c r="E33" s="47">
        <v>703</v>
      </c>
      <c r="F33" s="17">
        <v>2.1</v>
      </c>
      <c r="G33" s="18">
        <f>SUM(G16+F33)</f>
        <v>6.6</v>
      </c>
      <c r="H33" s="18"/>
      <c r="I33" s="20">
        <v>2.0833333333333333E-3</v>
      </c>
      <c r="J33" s="19">
        <v>7.6388888888888886E-3</v>
      </c>
      <c r="K33" s="39">
        <v>0.26458333333333334</v>
      </c>
      <c r="L33" s="39">
        <v>0.3756944444444445</v>
      </c>
      <c r="M33" s="39">
        <v>0.6118055555555556</v>
      </c>
      <c r="N33" s="39">
        <v>0.7680555555555556</v>
      </c>
      <c r="O33" s="17" t="s">
        <v>126</v>
      </c>
      <c r="P33" s="18" t="s">
        <v>126</v>
      </c>
      <c r="Q33" s="18"/>
      <c r="R33" s="38" t="s">
        <v>126</v>
      </c>
      <c r="S33" s="38" t="s">
        <v>126</v>
      </c>
      <c r="T33" s="38" t="s">
        <v>126</v>
      </c>
      <c r="U33" s="38" t="s">
        <v>126</v>
      </c>
    </row>
    <row r="34" spans="1:21" x14ac:dyDescent="0.25">
      <c r="A34" s="3">
        <v>25</v>
      </c>
      <c r="B34" s="2" t="s">
        <v>111</v>
      </c>
      <c r="C34" s="22" t="s">
        <v>112</v>
      </c>
      <c r="D34" s="55" t="s">
        <v>3</v>
      </c>
      <c r="E34" s="55"/>
      <c r="F34" s="17">
        <v>1.1000000000000001</v>
      </c>
      <c r="G34" s="18">
        <f>SUM(G33+F34)</f>
        <v>7.6999999999999993</v>
      </c>
      <c r="H34" s="18"/>
      <c r="I34" s="20">
        <v>1.3888888888888889E-3</v>
      </c>
      <c r="J34" s="19">
        <f>SUM(J33,I34)</f>
        <v>9.0277777777777769E-3</v>
      </c>
      <c r="K34" s="39">
        <f>SUM(K33,I34)</f>
        <v>0.26597222222222222</v>
      </c>
      <c r="L34" s="39">
        <f>SUM(L33,I34)</f>
        <v>0.37708333333333338</v>
      </c>
      <c r="M34" s="39">
        <f>SUM(M33,I34)</f>
        <v>0.61319444444444449</v>
      </c>
      <c r="N34" s="39">
        <f>SUM(N33,I34)</f>
        <v>0.76944444444444449</v>
      </c>
      <c r="O34" s="17" t="s">
        <v>126</v>
      </c>
      <c r="P34" s="18" t="s">
        <v>126</v>
      </c>
      <c r="Q34" s="18"/>
      <c r="R34" s="38" t="s">
        <v>126</v>
      </c>
      <c r="S34" s="38" t="s">
        <v>126</v>
      </c>
      <c r="T34" s="38" t="s">
        <v>126</v>
      </c>
      <c r="U34" s="38" t="s">
        <v>126</v>
      </c>
    </row>
    <row r="35" spans="1:21" x14ac:dyDescent="0.25">
      <c r="A35" s="3">
        <v>26</v>
      </c>
      <c r="B35" s="16" t="s">
        <v>58</v>
      </c>
      <c r="C35" s="2">
        <v>110</v>
      </c>
      <c r="D35" s="16" t="s">
        <v>3</v>
      </c>
      <c r="E35" s="16"/>
      <c r="F35" s="17">
        <v>1</v>
      </c>
      <c r="G35" s="18">
        <f t="shared" ref="G35:G63" si="4">SUM(G34+F35)</f>
        <v>8.6999999999999993</v>
      </c>
      <c r="H35" s="18"/>
      <c r="I35" s="20">
        <v>1.3888888888888889E-3</v>
      </c>
      <c r="J35" s="19">
        <f t="shared" ref="J35:J53" si="5">SUM(J34,I35)</f>
        <v>1.0416666666666666E-2</v>
      </c>
      <c r="K35" s="39">
        <f t="shared" ref="K35:K53" si="6">SUM(K34,I35)</f>
        <v>0.2673611111111111</v>
      </c>
      <c r="L35" s="39">
        <f t="shared" ref="L35:L53" si="7">SUM(L34,I35)</f>
        <v>0.37847222222222227</v>
      </c>
      <c r="M35" s="39">
        <f t="shared" ref="M35:M53" si="8">SUM(M34,I35)</f>
        <v>0.61458333333333337</v>
      </c>
      <c r="N35" s="39">
        <f t="shared" ref="N35:N53" si="9">SUM(N34,I35)</f>
        <v>0.77083333333333337</v>
      </c>
      <c r="O35" s="17" t="s">
        <v>126</v>
      </c>
      <c r="P35" s="18" t="s">
        <v>126</v>
      </c>
      <c r="Q35" s="18"/>
      <c r="R35" s="38" t="s">
        <v>126</v>
      </c>
      <c r="S35" s="38" t="s">
        <v>126</v>
      </c>
      <c r="T35" s="38" t="s">
        <v>126</v>
      </c>
      <c r="U35" s="38" t="s">
        <v>126</v>
      </c>
    </row>
    <row r="36" spans="1:21" x14ac:dyDescent="0.25">
      <c r="A36" s="3">
        <f t="shared" si="0"/>
        <v>27</v>
      </c>
      <c r="B36" s="16" t="s">
        <v>59</v>
      </c>
      <c r="C36" s="2">
        <v>111</v>
      </c>
      <c r="D36" s="16" t="s">
        <v>3</v>
      </c>
      <c r="E36" s="16"/>
      <c r="F36" s="17">
        <v>1.2</v>
      </c>
      <c r="G36" s="18">
        <f t="shared" si="4"/>
        <v>9.8999999999999986</v>
      </c>
      <c r="H36" s="18"/>
      <c r="I36" s="20">
        <v>1.3888888888888889E-3</v>
      </c>
      <c r="J36" s="19">
        <f t="shared" si="5"/>
        <v>1.1805555555555555E-2</v>
      </c>
      <c r="K36" s="39">
        <f t="shared" si="6"/>
        <v>0.26874999999999999</v>
      </c>
      <c r="L36" s="39">
        <f t="shared" si="7"/>
        <v>0.37986111111111115</v>
      </c>
      <c r="M36" s="39">
        <f t="shared" si="8"/>
        <v>0.61597222222222225</v>
      </c>
      <c r="N36" s="39">
        <f t="shared" si="9"/>
        <v>0.77222222222222225</v>
      </c>
      <c r="O36" s="17" t="s">
        <v>126</v>
      </c>
      <c r="P36" s="18" t="s">
        <v>126</v>
      </c>
      <c r="Q36" s="18"/>
      <c r="R36" s="38" t="s">
        <v>126</v>
      </c>
      <c r="S36" s="38" t="s">
        <v>126</v>
      </c>
      <c r="T36" s="38" t="s">
        <v>126</v>
      </c>
      <c r="U36" s="38" t="s">
        <v>126</v>
      </c>
    </row>
    <row r="37" spans="1:21" x14ac:dyDescent="0.25">
      <c r="A37" s="3">
        <f t="shared" si="0"/>
        <v>28</v>
      </c>
      <c r="B37" s="16" t="s">
        <v>60</v>
      </c>
      <c r="C37" s="2">
        <v>112</v>
      </c>
      <c r="D37" s="16" t="s">
        <v>3</v>
      </c>
      <c r="E37" s="16"/>
      <c r="F37" s="17">
        <v>0.8</v>
      </c>
      <c r="G37" s="18">
        <f t="shared" si="4"/>
        <v>10.7</v>
      </c>
      <c r="H37" s="18"/>
      <c r="I37" s="20">
        <v>6.9444444444444447E-4</v>
      </c>
      <c r="J37" s="19">
        <f t="shared" si="5"/>
        <v>1.2499999999999999E-2</v>
      </c>
      <c r="K37" s="39">
        <f t="shared" si="6"/>
        <v>0.26944444444444443</v>
      </c>
      <c r="L37" s="39">
        <f t="shared" si="7"/>
        <v>0.38055555555555559</v>
      </c>
      <c r="M37" s="39">
        <f t="shared" si="8"/>
        <v>0.6166666666666667</v>
      </c>
      <c r="N37" s="39">
        <f t="shared" si="9"/>
        <v>0.7729166666666667</v>
      </c>
      <c r="O37" s="17" t="s">
        <v>126</v>
      </c>
      <c r="P37" s="18" t="s">
        <v>126</v>
      </c>
      <c r="Q37" s="18"/>
      <c r="R37" s="38" t="s">
        <v>126</v>
      </c>
      <c r="S37" s="38" t="s">
        <v>126</v>
      </c>
      <c r="T37" s="38" t="s">
        <v>126</v>
      </c>
      <c r="U37" s="38" t="s">
        <v>126</v>
      </c>
    </row>
    <row r="38" spans="1:21" x14ac:dyDescent="0.25">
      <c r="A38" s="3">
        <f t="shared" si="0"/>
        <v>29</v>
      </c>
      <c r="B38" s="2" t="s">
        <v>61</v>
      </c>
      <c r="C38" s="24" t="s">
        <v>68</v>
      </c>
      <c r="D38" s="16" t="s">
        <v>3</v>
      </c>
      <c r="E38" s="16"/>
      <c r="F38" s="17">
        <v>1.4</v>
      </c>
      <c r="G38" s="18">
        <f t="shared" si="4"/>
        <v>12.1</v>
      </c>
      <c r="H38" s="18"/>
      <c r="I38" s="20">
        <v>1.3888888888888889E-3</v>
      </c>
      <c r="J38" s="19">
        <f t="shared" si="5"/>
        <v>1.3888888888888888E-2</v>
      </c>
      <c r="K38" s="39">
        <f t="shared" si="6"/>
        <v>0.27083333333333331</v>
      </c>
      <c r="L38" s="39">
        <f t="shared" si="7"/>
        <v>0.38194444444444448</v>
      </c>
      <c r="M38" s="39">
        <f t="shared" si="8"/>
        <v>0.61805555555555558</v>
      </c>
      <c r="N38" s="39">
        <f t="shared" si="9"/>
        <v>0.77430555555555558</v>
      </c>
      <c r="O38" s="17" t="s">
        <v>126</v>
      </c>
      <c r="P38" s="18" t="s">
        <v>126</v>
      </c>
      <c r="Q38" s="18"/>
      <c r="R38" s="38" t="s">
        <v>126</v>
      </c>
      <c r="S38" s="38" t="s">
        <v>126</v>
      </c>
      <c r="T38" s="38" t="s">
        <v>126</v>
      </c>
      <c r="U38" s="38" t="s">
        <v>126</v>
      </c>
    </row>
    <row r="39" spans="1:21" x14ac:dyDescent="0.25">
      <c r="A39" s="3">
        <f t="shared" si="0"/>
        <v>30</v>
      </c>
      <c r="B39" s="2" t="s">
        <v>62</v>
      </c>
      <c r="C39" s="2">
        <v>114</v>
      </c>
      <c r="D39" s="16" t="s">
        <v>3</v>
      </c>
      <c r="E39" s="16"/>
      <c r="F39" s="17">
        <v>0.6</v>
      </c>
      <c r="G39" s="18">
        <f t="shared" si="4"/>
        <v>12.7</v>
      </c>
      <c r="H39" s="18"/>
      <c r="I39" s="20">
        <v>6.9444444444444447E-4</v>
      </c>
      <c r="J39" s="19">
        <f t="shared" si="5"/>
        <v>1.4583333333333332E-2</v>
      </c>
      <c r="K39" s="39">
        <f t="shared" si="6"/>
        <v>0.27152777777777776</v>
      </c>
      <c r="L39" s="39">
        <f t="shared" si="7"/>
        <v>0.38263888888888892</v>
      </c>
      <c r="M39" s="39">
        <f t="shared" si="8"/>
        <v>0.61875000000000002</v>
      </c>
      <c r="N39" s="39">
        <f t="shared" si="9"/>
        <v>0.77500000000000002</v>
      </c>
      <c r="O39" s="17" t="s">
        <v>126</v>
      </c>
      <c r="P39" s="18" t="s">
        <v>126</v>
      </c>
      <c r="Q39" s="18"/>
      <c r="R39" s="38" t="s">
        <v>126</v>
      </c>
      <c r="S39" s="38" t="s">
        <v>126</v>
      </c>
      <c r="T39" s="38" t="s">
        <v>126</v>
      </c>
      <c r="U39" s="38" t="s">
        <v>126</v>
      </c>
    </row>
    <row r="40" spans="1:21" x14ac:dyDescent="0.25">
      <c r="A40" s="3">
        <f t="shared" si="0"/>
        <v>31</v>
      </c>
      <c r="B40" s="2" t="s">
        <v>63</v>
      </c>
      <c r="C40" s="2">
        <v>115</v>
      </c>
      <c r="D40" s="16" t="s">
        <v>3</v>
      </c>
      <c r="E40" s="16"/>
      <c r="F40" s="17">
        <v>1.1000000000000001</v>
      </c>
      <c r="G40" s="18">
        <f t="shared" si="4"/>
        <v>13.799999999999999</v>
      </c>
      <c r="H40" s="18"/>
      <c r="I40" s="20">
        <v>1.3888888888888889E-3</v>
      </c>
      <c r="J40" s="19">
        <f t="shared" si="5"/>
        <v>1.5972222222222221E-2</v>
      </c>
      <c r="K40" s="39">
        <f t="shared" si="6"/>
        <v>0.27291666666666664</v>
      </c>
      <c r="L40" s="39">
        <f t="shared" si="7"/>
        <v>0.3840277777777778</v>
      </c>
      <c r="M40" s="39">
        <f t="shared" si="8"/>
        <v>0.62013888888888891</v>
      </c>
      <c r="N40" s="39">
        <f t="shared" si="9"/>
        <v>0.77638888888888891</v>
      </c>
      <c r="O40" s="17" t="s">
        <v>126</v>
      </c>
      <c r="P40" s="18" t="s">
        <v>126</v>
      </c>
      <c r="Q40" s="18"/>
      <c r="R40" s="38" t="s">
        <v>126</v>
      </c>
      <c r="S40" s="38" t="s">
        <v>126</v>
      </c>
      <c r="T40" s="38" t="s">
        <v>126</v>
      </c>
      <c r="U40" s="38" t="s">
        <v>126</v>
      </c>
    </row>
    <row r="41" spans="1:21" x14ac:dyDescent="0.25">
      <c r="A41" s="3">
        <f t="shared" si="0"/>
        <v>32</v>
      </c>
      <c r="B41" s="2" t="s">
        <v>64</v>
      </c>
      <c r="C41" s="2">
        <v>116</v>
      </c>
      <c r="D41" s="16" t="s">
        <v>3</v>
      </c>
      <c r="E41" s="16"/>
      <c r="F41" s="16">
        <v>1.4</v>
      </c>
      <c r="G41" s="18">
        <f t="shared" si="4"/>
        <v>15.2</v>
      </c>
      <c r="H41" s="18"/>
      <c r="I41" s="20">
        <v>1.3888888888888889E-3</v>
      </c>
      <c r="J41" s="19">
        <f t="shared" si="5"/>
        <v>1.7361111111111108E-2</v>
      </c>
      <c r="K41" s="39">
        <f t="shared" si="6"/>
        <v>0.27430555555555552</v>
      </c>
      <c r="L41" s="39">
        <f t="shared" si="7"/>
        <v>0.38541666666666669</v>
      </c>
      <c r="M41" s="39">
        <f t="shared" si="8"/>
        <v>0.62152777777777779</v>
      </c>
      <c r="N41" s="39">
        <f t="shared" si="9"/>
        <v>0.77777777777777779</v>
      </c>
      <c r="O41" s="17" t="s">
        <v>126</v>
      </c>
      <c r="P41" s="18" t="s">
        <v>126</v>
      </c>
      <c r="Q41" s="18"/>
      <c r="R41" s="38" t="s">
        <v>126</v>
      </c>
      <c r="S41" s="38" t="s">
        <v>126</v>
      </c>
      <c r="T41" s="38" t="s">
        <v>126</v>
      </c>
      <c r="U41" s="38" t="s">
        <v>126</v>
      </c>
    </row>
    <row r="42" spans="1:21" x14ac:dyDescent="0.25">
      <c r="A42" s="3">
        <v>33</v>
      </c>
      <c r="B42" s="2" t="s">
        <v>113</v>
      </c>
      <c r="C42" s="2" t="s">
        <v>114</v>
      </c>
      <c r="D42" s="55" t="s">
        <v>3</v>
      </c>
      <c r="E42" s="55"/>
      <c r="F42" s="55">
        <v>1.2</v>
      </c>
      <c r="G42" s="18">
        <f t="shared" si="4"/>
        <v>16.399999999999999</v>
      </c>
      <c r="H42" s="18"/>
      <c r="I42" s="20">
        <v>1.3888888888888889E-3</v>
      </c>
      <c r="J42" s="19">
        <f t="shared" si="5"/>
        <v>1.8749999999999996E-2</v>
      </c>
      <c r="K42" s="39">
        <f t="shared" si="6"/>
        <v>0.27569444444444441</v>
      </c>
      <c r="L42" s="39">
        <f t="shared" si="7"/>
        <v>0.38680555555555557</v>
      </c>
      <c r="M42" s="39">
        <f t="shared" si="8"/>
        <v>0.62291666666666667</v>
      </c>
      <c r="N42" s="39">
        <f t="shared" si="9"/>
        <v>0.77916666666666667</v>
      </c>
      <c r="O42" s="17" t="s">
        <v>126</v>
      </c>
      <c r="P42" s="18" t="s">
        <v>126</v>
      </c>
      <c r="Q42" s="18"/>
      <c r="R42" s="38" t="s">
        <v>126</v>
      </c>
      <c r="S42" s="38" t="s">
        <v>126</v>
      </c>
      <c r="T42" s="38" t="s">
        <v>126</v>
      </c>
      <c r="U42" s="38" t="s">
        <v>126</v>
      </c>
    </row>
    <row r="43" spans="1:21" x14ac:dyDescent="0.25">
      <c r="A43" s="3">
        <v>34</v>
      </c>
      <c r="B43" s="16" t="s">
        <v>65</v>
      </c>
      <c r="C43" s="2">
        <v>117</v>
      </c>
      <c r="D43" s="16" t="s">
        <v>3</v>
      </c>
      <c r="E43" s="16"/>
      <c r="F43" s="16">
        <v>0.9</v>
      </c>
      <c r="G43" s="18">
        <f t="shared" si="4"/>
        <v>17.299999999999997</v>
      </c>
      <c r="H43" s="18"/>
      <c r="I43" s="20">
        <v>6.9444444444444447E-4</v>
      </c>
      <c r="J43" s="19">
        <f t="shared" si="5"/>
        <v>1.9444444444444441E-2</v>
      </c>
      <c r="K43" s="39">
        <f t="shared" si="6"/>
        <v>0.27638888888888885</v>
      </c>
      <c r="L43" s="39">
        <f t="shared" si="7"/>
        <v>0.38750000000000001</v>
      </c>
      <c r="M43" s="39">
        <f t="shared" si="8"/>
        <v>0.62361111111111112</v>
      </c>
      <c r="N43" s="39">
        <f t="shared" si="9"/>
        <v>0.77986111111111112</v>
      </c>
      <c r="O43" s="17" t="s">
        <v>126</v>
      </c>
      <c r="P43" s="18" t="s">
        <v>126</v>
      </c>
      <c r="Q43" s="18"/>
      <c r="R43" s="38" t="s">
        <v>126</v>
      </c>
      <c r="S43" s="38" t="s">
        <v>126</v>
      </c>
      <c r="T43" s="38" t="s">
        <v>126</v>
      </c>
      <c r="U43" s="38" t="s">
        <v>126</v>
      </c>
    </row>
    <row r="44" spans="1:21" x14ac:dyDescent="0.25">
      <c r="A44" s="3">
        <v>35</v>
      </c>
      <c r="B44" s="16" t="s">
        <v>66</v>
      </c>
      <c r="C44" s="2">
        <v>118</v>
      </c>
      <c r="D44" s="16" t="s">
        <v>3</v>
      </c>
      <c r="E44" s="16"/>
      <c r="F44" s="16">
        <v>1.7</v>
      </c>
      <c r="G44" s="18">
        <f t="shared" si="4"/>
        <v>18.999999999999996</v>
      </c>
      <c r="H44" s="18"/>
      <c r="I44" s="20">
        <v>1.3888888888888889E-3</v>
      </c>
      <c r="J44" s="19">
        <f t="shared" si="5"/>
        <v>2.0833333333333329E-2</v>
      </c>
      <c r="K44" s="39">
        <f t="shared" si="6"/>
        <v>0.27777777777777773</v>
      </c>
      <c r="L44" s="39">
        <f t="shared" si="7"/>
        <v>0.3888888888888889</v>
      </c>
      <c r="M44" s="39">
        <f t="shared" si="8"/>
        <v>0.625</v>
      </c>
      <c r="N44" s="39">
        <f t="shared" si="9"/>
        <v>0.78125</v>
      </c>
      <c r="O44" s="17" t="s">
        <v>126</v>
      </c>
      <c r="P44" s="18" t="s">
        <v>126</v>
      </c>
      <c r="Q44" s="18"/>
      <c r="R44" s="38" t="s">
        <v>126</v>
      </c>
      <c r="S44" s="38" t="s">
        <v>126</v>
      </c>
      <c r="T44" s="38" t="s">
        <v>126</v>
      </c>
      <c r="U44" s="38" t="s">
        <v>126</v>
      </c>
    </row>
    <row r="45" spans="1:21" x14ac:dyDescent="0.25">
      <c r="A45" s="3">
        <f t="shared" si="0"/>
        <v>36</v>
      </c>
      <c r="B45" s="16" t="s">
        <v>67</v>
      </c>
      <c r="C45" s="2">
        <v>119</v>
      </c>
      <c r="D45" s="16" t="s">
        <v>3</v>
      </c>
      <c r="E45" s="16"/>
      <c r="F45" s="16">
        <v>1.6</v>
      </c>
      <c r="G45" s="18">
        <f t="shared" si="4"/>
        <v>20.599999999999998</v>
      </c>
      <c r="H45" s="18"/>
      <c r="I45" s="20">
        <v>1.3888888888888889E-3</v>
      </c>
      <c r="J45" s="19">
        <f t="shared" si="5"/>
        <v>2.2222222222222216E-2</v>
      </c>
      <c r="K45" s="39">
        <f t="shared" si="6"/>
        <v>0.27916666666666662</v>
      </c>
      <c r="L45" s="39">
        <f t="shared" si="7"/>
        <v>0.39027777777777778</v>
      </c>
      <c r="M45" s="39">
        <f t="shared" si="8"/>
        <v>0.62638888888888888</v>
      </c>
      <c r="N45" s="39">
        <f t="shared" si="9"/>
        <v>0.78263888888888888</v>
      </c>
      <c r="O45" s="17" t="s">
        <v>126</v>
      </c>
      <c r="P45" s="18" t="s">
        <v>126</v>
      </c>
      <c r="Q45" s="18"/>
      <c r="R45" s="38" t="s">
        <v>126</v>
      </c>
      <c r="S45" s="38" t="s">
        <v>126</v>
      </c>
      <c r="T45" s="38" t="s">
        <v>126</v>
      </c>
      <c r="U45" s="38" t="s">
        <v>126</v>
      </c>
    </row>
    <row r="46" spans="1:21" x14ac:dyDescent="0.25">
      <c r="A46" s="3">
        <f t="shared" si="0"/>
        <v>37</v>
      </c>
      <c r="B46" s="16" t="s">
        <v>69</v>
      </c>
      <c r="C46" s="2">
        <v>120</v>
      </c>
      <c r="D46" s="16" t="s">
        <v>3</v>
      </c>
      <c r="E46" s="16"/>
      <c r="F46" s="16">
        <v>1.2</v>
      </c>
      <c r="G46" s="18">
        <f t="shared" si="4"/>
        <v>21.799999999999997</v>
      </c>
      <c r="H46" s="18"/>
      <c r="I46" s="15">
        <v>1.3888888888888889E-3</v>
      </c>
      <c r="J46" s="19">
        <f t="shared" si="5"/>
        <v>2.3611111111111104E-2</v>
      </c>
      <c r="K46" s="39">
        <f t="shared" si="6"/>
        <v>0.2805555555555555</v>
      </c>
      <c r="L46" s="39">
        <f t="shared" si="7"/>
        <v>0.39166666666666666</v>
      </c>
      <c r="M46" s="39">
        <f t="shared" si="8"/>
        <v>0.62777777777777777</v>
      </c>
      <c r="N46" s="39">
        <f t="shared" si="9"/>
        <v>0.78402777777777777</v>
      </c>
      <c r="O46" s="17" t="s">
        <v>126</v>
      </c>
      <c r="P46" s="18" t="s">
        <v>126</v>
      </c>
      <c r="Q46" s="18"/>
      <c r="R46" s="38" t="s">
        <v>126</v>
      </c>
      <c r="S46" s="38" t="s">
        <v>126</v>
      </c>
      <c r="T46" s="38" t="s">
        <v>126</v>
      </c>
      <c r="U46" s="38" t="s">
        <v>126</v>
      </c>
    </row>
    <row r="47" spans="1:21" x14ac:dyDescent="0.25">
      <c r="A47" s="3">
        <f t="shared" si="0"/>
        <v>38</v>
      </c>
      <c r="B47" s="2" t="s">
        <v>71</v>
      </c>
      <c r="C47" s="2"/>
      <c r="D47" s="16" t="s">
        <v>0</v>
      </c>
      <c r="E47" s="16"/>
      <c r="F47" s="16">
        <v>1.8</v>
      </c>
      <c r="G47" s="18">
        <f t="shared" si="4"/>
        <v>23.599999999999998</v>
      </c>
      <c r="H47" s="18"/>
      <c r="I47" s="20">
        <v>2.0833333333333333E-3</v>
      </c>
      <c r="J47" s="19">
        <f t="shared" si="5"/>
        <v>2.5694444444444436E-2</v>
      </c>
      <c r="K47" s="39">
        <f t="shared" si="6"/>
        <v>0.28263888888888883</v>
      </c>
      <c r="L47" s="39">
        <f t="shared" si="7"/>
        <v>0.39374999999999999</v>
      </c>
      <c r="M47" s="39">
        <f t="shared" si="8"/>
        <v>0.62986111111111109</v>
      </c>
      <c r="N47" s="39">
        <f t="shared" si="9"/>
        <v>0.78611111111111109</v>
      </c>
      <c r="O47" s="17" t="s">
        <v>126</v>
      </c>
      <c r="P47" s="18" t="s">
        <v>126</v>
      </c>
      <c r="Q47" s="18"/>
      <c r="R47" s="38" t="s">
        <v>126</v>
      </c>
      <c r="S47" s="38" t="s">
        <v>126</v>
      </c>
      <c r="T47" s="38" t="s">
        <v>126</v>
      </c>
      <c r="U47" s="38" t="s">
        <v>126</v>
      </c>
    </row>
    <row r="48" spans="1:21" x14ac:dyDescent="0.25">
      <c r="A48" s="3">
        <f t="shared" si="0"/>
        <v>39</v>
      </c>
      <c r="B48" s="47" t="s">
        <v>69</v>
      </c>
      <c r="C48" s="2">
        <v>120</v>
      </c>
      <c r="D48" s="16" t="s">
        <v>3</v>
      </c>
      <c r="E48" s="16"/>
      <c r="F48" s="16">
        <v>1.7</v>
      </c>
      <c r="G48" s="18">
        <f t="shared" si="4"/>
        <v>25.299999999999997</v>
      </c>
      <c r="H48" s="18"/>
      <c r="I48" s="20">
        <v>1.3888888888888889E-3</v>
      </c>
      <c r="J48" s="19">
        <f t="shared" si="5"/>
        <v>2.7083333333333324E-2</v>
      </c>
      <c r="K48" s="39">
        <f t="shared" si="6"/>
        <v>0.28402777777777771</v>
      </c>
      <c r="L48" s="39">
        <f t="shared" si="7"/>
        <v>0.39513888888888887</v>
      </c>
      <c r="M48" s="39">
        <f t="shared" si="8"/>
        <v>0.63124999999999998</v>
      </c>
      <c r="N48" s="39">
        <f t="shared" si="9"/>
        <v>0.78749999999999998</v>
      </c>
      <c r="O48" s="17" t="s">
        <v>126</v>
      </c>
      <c r="P48" s="18" t="s">
        <v>126</v>
      </c>
      <c r="Q48" s="18"/>
      <c r="R48" s="38" t="s">
        <v>126</v>
      </c>
      <c r="S48" s="38" t="s">
        <v>126</v>
      </c>
      <c r="T48" s="38" t="s">
        <v>126</v>
      </c>
      <c r="U48" s="38" t="s">
        <v>126</v>
      </c>
    </row>
    <row r="49" spans="1:21" x14ac:dyDescent="0.25">
      <c r="A49" s="3">
        <f t="shared" si="0"/>
        <v>40</v>
      </c>
      <c r="B49" s="47" t="s">
        <v>67</v>
      </c>
      <c r="C49" s="16">
        <v>119</v>
      </c>
      <c r="D49" s="16" t="s">
        <v>3</v>
      </c>
      <c r="E49" s="16"/>
      <c r="F49" s="16">
        <v>1.2</v>
      </c>
      <c r="G49" s="18">
        <f t="shared" si="4"/>
        <v>26.499999999999996</v>
      </c>
      <c r="H49" s="18"/>
      <c r="I49" s="20">
        <v>1.3888888888888889E-3</v>
      </c>
      <c r="J49" s="19">
        <f t="shared" si="5"/>
        <v>2.8472222222222211E-2</v>
      </c>
      <c r="K49" s="39">
        <f t="shared" si="6"/>
        <v>0.2854166666666666</v>
      </c>
      <c r="L49" s="39">
        <f t="shared" si="7"/>
        <v>0.39652777777777776</v>
      </c>
      <c r="M49" s="39">
        <f t="shared" si="8"/>
        <v>0.63263888888888886</v>
      </c>
      <c r="N49" s="39">
        <f t="shared" si="9"/>
        <v>0.78888888888888886</v>
      </c>
      <c r="O49" s="17" t="s">
        <v>126</v>
      </c>
      <c r="P49" s="18" t="s">
        <v>126</v>
      </c>
      <c r="Q49" s="18"/>
      <c r="R49" s="38" t="s">
        <v>126</v>
      </c>
      <c r="S49" s="38" t="s">
        <v>126</v>
      </c>
      <c r="T49" s="38" t="s">
        <v>126</v>
      </c>
      <c r="U49" s="38" t="s">
        <v>126</v>
      </c>
    </row>
    <row r="50" spans="1:21" x14ac:dyDescent="0.25">
      <c r="A50" s="3">
        <f t="shared" si="0"/>
        <v>41</v>
      </c>
      <c r="B50" s="16" t="s">
        <v>70</v>
      </c>
      <c r="C50" s="16">
        <v>154</v>
      </c>
      <c r="D50" s="16" t="s">
        <v>3</v>
      </c>
      <c r="E50" s="16"/>
      <c r="F50" s="16">
        <v>1.5</v>
      </c>
      <c r="G50" s="18">
        <f t="shared" si="4"/>
        <v>27.999999999999996</v>
      </c>
      <c r="H50" s="18"/>
      <c r="I50" s="20">
        <v>1.3888888888888889E-3</v>
      </c>
      <c r="J50" s="19">
        <f t="shared" si="5"/>
        <v>2.9861111111111099E-2</v>
      </c>
      <c r="K50" s="39">
        <f t="shared" si="6"/>
        <v>0.28680555555555548</v>
      </c>
      <c r="L50" s="39">
        <f t="shared" si="7"/>
        <v>0.39791666666666664</v>
      </c>
      <c r="M50" s="39">
        <f t="shared" si="8"/>
        <v>0.63402777777777775</v>
      </c>
      <c r="N50" s="39">
        <f t="shared" si="9"/>
        <v>0.79027777777777775</v>
      </c>
      <c r="O50" s="17" t="s">
        <v>126</v>
      </c>
      <c r="P50" s="18" t="s">
        <v>126</v>
      </c>
      <c r="Q50" s="18"/>
      <c r="R50" s="38" t="s">
        <v>126</v>
      </c>
      <c r="S50" s="38" t="s">
        <v>126</v>
      </c>
      <c r="T50" s="38" t="s">
        <v>126</v>
      </c>
      <c r="U50" s="38" t="s">
        <v>126</v>
      </c>
    </row>
    <row r="51" spans="1:21" x14ac:dyDescent="0.25">
      <c r="A51" s="3">
        <f t="shared" si="0"/>
        <v>42</v>
      </c>
      <c r="B51" s="16" t="s">
        <v>72</v>
      </c>
      <c r="C51" s="22" t="s">
        <v>20</v>
      </c>
      <c r="D51" s="16" t="s">
        <v>3</v>
      </c>
      <c r="E51" s="16"/>
      <c r="F51" s="16">
        <v>1.3</v>
      </c>
      <c r="G51" s="18">
        <f t="shared" si="4"/>
        <v>29.299999999999997</v>
      </c>
      <c r="H51" s="18"/>
      <c r="I51" s="20">
        <v>1.3888888888888889E-3</v>
      </c>
      <c r="J51" s="19">
        <f t="shared" si="5"/>
        <v>3.1249999999999986E-2</v>
      </c>
      <c r="K51" s="39">
        <f t="shared" si="6"/>
        <v>0.28819444444444436</v>
      </c>
      <c r="L51" s="39">
        <f t="shared" si="7"/>
        <v>0.39930555555555552</v>
      </c>
      <c r="M51" s="39">
        <f t="shared" si="8"/>
        <v>0.63541666666666663</v>
      </c>
      <c r="N51" s="39">
        <f t="shared" si="9"/>
        <v>0.79166666666666663</v>
      </c>
      <c r="O51" s="17" t="s">
        <v>126</v>
      </c>
      <c r="P51" s="18" t="s">
        <v>126</v>
      </c>
      <c r="Q51" s="18"/>
      <c r="R51" s="38" t="s">
        <v>126</v>
      </c>
      <c r="S51" s="38" t="s">
        <v>126</v>
      </c>
      <c r="T51" s="38" t="s">
        <v>126</v>
      </c>
      <c r="U51" s="38" t="s">
        <v>126</v>
      </c>
    </row>
    <row r="52" spans="1:21" x14ac:dyDescent="0.25">
      <c r="A52" s="3">
        <f t="shared" si="0"/>
        <v>43</v>
      </c>
      <c r="B52" s="16" t="s">
        <v>73</v>
      </c>
      <c r="C52" s="22" t="s">
        <v>22</v>
      </c>
      <c r="D52" s="16" t="s">
        <v>3</v>
      </c>
      <c r="E52" s="16"/>
      <c r="F52" s="17">
        <v>0.9</v>
      </c>
      <c r="G52" s="18">
        <f t="shared" si="4"/>
        <v>30.199999999999996</v>
      </c>
      <c r="H52" s="18"/>
      <c r="I52" s="20">
        <v>1.3888888888888889E-3</v>
      </c>
      <c r="J52" s="19">
        <f t="shared" si="5"/>
        <v>3.2638888888888877E-2</v>
      </c>
      <c r="K52" s="39">
        <f t="shared" si="6"/>
        <v>0.28958333333333325</v>
      </c>
      <c r="L52" s="39">
        <f t="shared" si="7"/>
        <v>0.40069444444444441</v>
      </c>
      <c r="M52" s="39">
        <f t="shared" si="8"/>
        <v>0.63680555555555551</v>
      </c>
      <c r="N52" s="39">
        <f t="shared" si="9"/>
        <v>0.79305555555555551</v>
      </c>
      <c r="O52" s="17" t="s">
        <v>126</v>
      </c>
      <c r="P52" s="18" t="s">
        <v>126</v>
      </c>
      <c r="Q52" s="18"/>
      <c r="R52" s="38" t="s">
        <v>126</v>
      </c>
      <c r="S52" s="38" t="s">
        <v>126</v>
      </c>
      <c r="T52" s="38" t="s">
        <v>126</v>
      </c>
      <c r="U52" s="38" t="s">
        <v>126</v>
      </c>
    </row>
    <row r="53" spans="1:21" x14ac:dyDescent="0.25">
      <c r="A53" s="3">
        <f t="shared" si="0"/>
        <v>44</v>
      </c>
      <c r="B53" s="47" t="s">
        <v>73</v>
      </c>
      <c r="C53" s="22" t="s">
        <v>21</v>
      </c>
      <c r="D53" s="16" t="s">
        <v>3</v>
      </c>
      <c r="E53" s="16"/>
      <c r="F53" s="17">
        <v>0.7</v>
      </c>
      <c r="G53" s="18">
        <f t="shared" si="4"/>
        <v>30.899999999999995</v>
      </c>
      <c r="H53" s="18"/>
      <c r="I53" s="20">
        <v>6.9444444444444447E-4</v>
      </c>
      <c r="J53" s="19">
        <f t="shared" si="5"/>
        <v>3.3333333333333319E-2</v>
      </c>
      <c r="K53" s="39">
        <f t="shared" si="6"/>
        <v>0.29027777777777769</v>
      </c>
      <c r="L53" s="39">
        <f t="shared" si="7"/>
        <v>0.40138888888888885</v>
      </c>
      <c r="M53" s="39">
        <f t="shared" si="8"/>
        <v>0.63749999999999996</v>
      </c>
      <c r="N53" s="39">
        <f t="shared" si="9"/>
        <v>0.79374999999999996</v>
      </c>
      <c r="O53" s="17" t="s">
        <v>126</v>
      </c>
      <c r="P53" s="18" t="s">
        <v>126</v>
      </c>
      <c r="Q53" s="18"/>
      <c r="R53" s="38" t="s">
        <v>126</v>
      </c>
      <c r="S53" s="38" t="s">
        <v>126</v>
      </c>
      <c r="T53" s="38" t="s">
        <v>126</v>
      </c>
      <c r="U53" s="38" t="s">
        <v>126</v>
      </c>
    </row>
    <row r="54" spans="1:21" x14ac:dyDescent="0.25">
      <c r="A54" s="3">
        <f t="shared" si="0"/>
        <v>45</v>
      </c>
      <c r="B54" s="21" t="s">
        <v>74</v>
      </c>
      <c r="C54" s="22" t="s">
        <v>24</v>
      </c>
      <c r="D54" s="16" t="s">
        <v>3</v>
      </c>
      <c r="E54" s="16"/>
      <c r="F54" s="17">
        <v>1.5</v>
      </c>
      <c r="G54" s="18">
        <f t="shared" si="4"/>
        <v>32.399999999999991</v>
      </c>
      <c r="H54" s="18"/>
      <c r="I54" s="15">
        <v>1.3888888888888889E-3</v>
      </c>
      <c r="J54" s="19">
        <f t="shared" ref="J54:J63" si="10">SUM(J53,I54)</f>
        <v>3.472222222222221E-2</v>
      </c>
      <c r="K54" s="39">
        <f t="shared" ref="K54:K63" si="11">SUM(K53,I54)</f>
        <v>0.29166666666666657</v>
      </c>
      <c r="L54" s="39">
        <f t="shared" ref="L54:L63" si="12">SUM(L53,I54)</f>
        <v>0.40277777777777773</v>
      </c>
      <c r="M54" s="39">
        <f t="shared" ref="M54:M63" si="13">SUM(M53,I54)</f>
        <v>0.63888888888888884</v>
      </c>
      <c r="N54" s="39">
        <f t="shared" ref="N54:N63" si="14">SUM(N53,I54)</f>
        <v>0.79513888888888884</v>
      </c>
      <c r="O54" s="17" t="s">
        <v>126</v>
      </c>
      <c r="P54" s="18" t="s">
        <v>126</v>
      </c>
      <c r="Q54" s="18"/>
      <c r="R54" s="38" t="s">
        <v>126</v>
      </c>
      <c r="S54" s="38" t="s">
        <v>126</v>
      </c>
      <c r="T54" s="38" t="s">
        <v>126</v>
      </c>
      <c r="U54" s="38" t="s">
        <v>126</v>
      </c>
    </row>
    <row r="55" spans="1:21" x14ac:dyDescent="0.25">
      <c r="A55" s="3">
        <f t="shared" si="0"/>
        <v>46</v>
      </c>
      <c r="B55" s="62" t="s">
        <v>124</v>
      </c>
      <c r="C55" s="22" t="s">
        <v>25</v>
      </c>
      <c r="D55" s="55" t="s">
        <v>3</v>
      </c>
      <c r="E55" s="55"/>
      <c r="F55" s="17">
        <v>0.7</v>
      </c>
      <c r="G55" s="18">
        <f t="shared" si="4"/>
        <v>33.099999999999994</v>
      </c>
      <c r="H55" s="18"/>
      <c r="I55" s="15">
        <v>6.9444444444444447E-4</v>
      </c>
      <c r="J55" s="19">
        <f t="shared" si="10"/>
        <v>3.5416666666666652E-2</v>
      </c>
      <c r="K55" s="39">
        <f t="shared" si="11"/>
        <v>0.29236111111111102</v>
      </c>
      <c r="L55" s="39">
        <f t="shared" si="12"/>
        <v>0.40347222222222218</v>
      </c>
      <c r="M55" s="39">
        <f t="shared" si="13"/>
        <v>0.63958333333333328</v>
      </c>
      <c r="N55" s="39">
        <f t="shared" si="14"/>
        <v>0.79583333333333328</v>
      </c>
      <c r="O55" s="17" t="s">
        <v>126</v>
      </c>
      <c r="P55" s="18" t="s">
        <v>126</v>
      </c>
      <c r="Q55" s="18"/>
      <c r="R55" s="38" t="s">
        <v>126</v>
      </c>
      <c r="S55" s="38" t="s">
        <v>126</v>
      </c>
      <c r="T55" s="38" t="s">
        <v>126</v>
      </c>
      <c r="U55" s="38" t="s">
        <v>126</v>
      </c>
    </row>
    <row r="56" spans="1:21" x14ac:dyDescent="0.25">
      <c r="A56" s="3">
        <f t="shared" si="0"/>
        <v>47</v>
      </c>
      <c r="B56" s="21" t="s">
        <v>75</v>
      </c>
      <c r="C56" s="22" t="s">
        <v>90</v>
      </c>
      <c r="D56" s="16" t="s">
        <v>3</v>
      </c>
      <c r="E56" s="16"/>
      <c r="F56" s="17">
        <v>1.8</v>
      </c>
      <c r="G56" s="18">
        <f t="shared" si="4"/>
        <v>34.899999999999991</v>
      </c>
      <c r="H56" s="18"/>
      <c r="I56" s="20">
        <v>2.0833333333333333E-3</v>
      </c>
      <c r="J56" s="19">
        <f t="shared" si="10"/>
        <v>3.7499999999999985E-2</v>
      </c>
      <c r="K56" s="39">
        <f t="shared" si="11"/>
        <v>0.29444444444444434</v>
      </c>
      <c r="L56" s="39">
        <f t="shared" si="12"/>
        <v>0.4055555555555555</v>
      </c>
      <c r="M56" s="39">
        <f t="shared" si="13"/>
        <v>0.64166666666666661</v>
      </c>
      <c r="N56" s="39">
        <f t="shared" si="14"/>
        <v>0.79791666666666661</v>
      </c>
      <c r="O56" s="17">
        <v>1.1000000000000001</v>
      </c>
      <c r="P56" s="18">
        <v>21.1</v>
      </c>
      <c r="Q56" s="18"/>
      <c r="R56" s="20">
        <v>1.3888888888888889E-3</v>
      </c>
      <c r="S56" s="19">
        <v>2.4999999999999998E-2</v>
      </c>
      <c r="T56" s="39">
        <v>0.26111111111111113</v>
      </c>
      <c r="U56" s="38">
        <v>0.68819444444444444</v>
      </c>
    </row>
    <row r="57" spans="1:21" x14ac:dyDescent="0.25">
      <c r="A57" s="3">
        <f t="shared" si="0"/>
        <v>48</v>
      </c>
      <c r="B57" s="21" t="s">
        <v>76</v>
      </c>
      <c r="C57" s="22" t="s">
        <v>27</v>
      </c>
      <c r="D57" s="16" t="s">
        <v>4</v>
      </c>
      <c r="E57" s="16">
        <v>703</v>
      </c>
      <c r="F57" s="17">
        <v>1.3</v>
      </c>
      <c r="G57" s="18">
        <f t="shared" si="4"/>
        <v>36.199999999999989</v>
      </c>
      <c r="H57" s="18"/>
      <c r="I57" s="20">
        <v>1.3888888888888889E-3</v>
      </c>
      <c r="J57" s="19">
        <f t="shared" si="10"/>
        <v>3.8888888888888876E-2</v>
      </c>
      <c r="K57" s="39">
        <f t="shared" si="11"/>
        <v>0.29583333333333323</v>
      </c>
      <c r="L57" s="39">
        <f t="shared" si="12"/>
        <v>0.40694444444444439</v>
      </c>
      <c r="M57" s="39">
        <f t="shared" si="13"/>
        <v>0.64305555555555549</v>
      </c>
      <c r="N57" s="39">
        <f t="shared" si="14"/>
        <v>0.79930555555555549</v>
      </c>
      <c r="O57" s="17">
        <v>1.3</v>
      </c>
      <c r="P57" s="18">
        <f>SUM(P56,O57)</f>
        <v>22.400000000000002</v>
      </c>
      <c r="Q57" s="18"/>
      <c r="R57" s="20">
        <v>1.3888888888888889E-3</v>
      </c>
      <c r="S57" s="19">
        <v>2.6388888888888889E-2</v>
      </c>
      <c r="T57" s="39">
        <f>SUM(T56,R57)</f>
        <v>0.26250000000000001</v>
      </c>
      <c r="U57" s="38">
        <f>SUM(U56,R57)</f>
        <v>0.68958333333333333</v>
      </c>
    </row>
    <row r="58" spans="1:21" x14ac:dyDescent="0.25">
      <c r="A58" s="3">
        <f t="shared" si="0"/>
        <v>49</v>
      </c>
      <c r="B58" s="23" t="s">
        <v>77</v>
      </c>
      <c r="C58" s="25" t="s">
        <v>78</v>
      </c>
      <c r="D58" s="26" t="s">
        <v>4</v>
      </c>
      <c r="E58" s="47">
        <v>703</v>
      </c>
      <c r="F58" s="27">
        <v>3</v>
      </c>
      <c r="G58" s="18">
        <f t="shared" si="4"/>
        <v>39.199999999999989</v>
      </c>
      <c r="H58" s="18">
        <v>60</v>
      </c>
      <c r="I58" s="20">
        <v>2.0833333333333333E-3</v>
      </c>
      <c r="J58" s="19">
        <f t="shared" si="10"/>
        <v>4.0972222222222208E-2</v>
      </c>
      <c r="K58" s="39">
        <f t="shared" si="11"/>
        <v>0.29791666666666655</v>
      </c>
      <c r="L58" s="39">
        <f t="shared" si="12"/>
        <v>0.40902777777777771</v>
      </c>
      <c r="M58" s="39">
        <f t="shared" si="13"/>
        <v>0.64513888888888882</v>
      </c>
      <c r="N58" s="39">
        <f t="shared" si="14"/>
        <v>0.80138888888888882</v>
      </c>
      <c r="O58" s="27">
        <v>3</v>
      </c>
      <c r="P58" s="18">
        <f t="shared" ref="P58:P63" si="15">SUM(P57,O58)</f>
        <v>25.400000000000002</v>
      </c>
      <c r="Q58" s="18">
        <v>60</v>
      </c>
      <c r="R58" s="20">
        <v>2.0833333333333333E-3</v>
      </c>
      <c r="S58" s="19">
        <v>2.8472222222222222E-2</v>
      </c>
      <c r="T58" s="39">
        <f t="shared" ref="T58:T63" si="16">SUM(T57,R58)</f>
        <v>0.26458333333333334</v>
      </c>
      <c r="U58" s="38">
        <f t="shared" ref="U58:U63" si="17">SUM(U57,R58)</f>
        <v>0.69166666666666665</v>
      </c>
    </row>
    <row r="59" spans="1:21" x14ac:dyDescent="0.25">
      <c r="A59" s="3">
        <f t="shared" si="0"/>
        <v>50</v>
      </c>
      <c r="B59" s="2" t="s">
        <v>79</v>
      </c>
      <c r="C59" s="22" t="s">
        <v>80</v>
      </c>
      <c r="D59" s="16" t="s">
        <v>4</v>
      </c>
      <c r="E59" s="47">
        <v>703</v>
      </c>
      <c r="F59" s="17">
        <v>1.4</v>
      </c>
      <c r="G59" s="18">
        <f t="shared" si="4"/>
        <v>40.599999999999987</v>
      </c>
      <c r="H59" s="18"/>
      <c r="I59" s="20">
        <v>1.3888888888888889E-3</v>
      </c>
      <c r="J59" s="19">
        <f t="shared" si="10"/>
        <v>4.2361111111111099E-2</v>
      </c>
      <c r="K59" s="39">
        <f t="shared" si="11"/>
        <v>0.29930555555555544</v>
      </c>
      <c r="L59" s="39">
        <f t="shared" si="12"/>
        <v>0.4104166666666666</v>
      </c>
      <c r="M59" s="39">
        <f t="shared" si="13"/>
        <v>0.6465277777777777</v>
      </c>
      <c r="N59" s="39">
        <f t="shared" si="14"/>
        <v>0.8027777777777777</v>
      </c>
      <c r="O59" s="17">
        <v>1.4</v>
      </c>
      <c r="P59" s="18">
        <f t="shared" si="15"/>
        <v>26.8</v>
      </c>
      <c r="Q59" s="18"/>
      <c r="R59" s="20">
        <v>1.3888888888888889E-3</v>
      </c>
      <c r="S59" s="19">
        <v>2.9861111111111113E-2</v>
      </c>
      <c r="T59" s="39">
        <f t="shared" si="16"/>
        <v>0.26597222222222222</v>
      </c>
      <c r="U59" s="38">
        <f t="shared" si="17"/>
        <v>0.69305555555555554</v>
      </c>
    </row>
    <row r="60" spans="1:21" x14ac:dyDescent="0.25">
      <c r="A60" s="3">
        <f t="shared" si="0"/>
        <v>51</v>
      </c>
      <c r="B60" s="4" t="s">
        <v>81</v>
      </c>
      <c r="C60" s="22" t="s">
        <v>82</v>
      </c>
      <c r="D60" s="16" t="s">
        <v>4</v>
      </c>
      <c r="E60" s="47">
        <v>703</v>
      </c>
      <c r="F60" s="17">
        <v>1.7</v>
      </c>
      <c r="G60" s="18">
        <f t="shared" si="4"/>
        <v>42.29999999999999</v>
      </c>
      <c r="H60" s="18"/>
      <c r="I60" s="20">
        <v>1.3888888888888889E-3</v>
      </c>
      <c r="J60" s="19">
        <f t="shared" si="10"/>
        <v>4.374999999999999E-2</v>
      </c>
      <c r="K60" s="39">
        <f t="shared" si="11"/>
        <v>0.30069444444444432</v>
      </c>
      <c r="L60" s="39">
        <f t="shared" si="12"/>
        <v>0.41180555555555548</v>
      </c>
      <c r="M60" s="39">
        <f t="shared" si="13"/>
        <v>0.64791666666666659</v>
      </c>
      <c r="N60" s="39">
        <f t="shared" si="14"/>
        <v>0.80416666666666659</v>
      </c>
      <c r="O60" s="17">
        <v>1.7</v>
      </c>
      <c r="P60" s="18">
        <f t="shared" si="15"/>
        <v>28.5</v>
      </c>
      <c r="Q60" s="18"/>
      <c r="R60" s="20">
        <v>1.3888888888888889E-3</v>
      </c>
      <c r="S60" s="19">
        <v>3.125E-2</v>
      </c>
      <c r="T60" s="39">
        <f t="shared" si="16"/>
        <v>0.2673611111111111</v>
      </c>
      <c r="U60" s="38">
        <f t="shared" si="17"/>
        <v>0.69444444444444442</v>
      </c>
    </row>
    <row r="61" spans="1:21" x14ac:dyDescent="0.25">
      <c r="A61" s="3">
        <f t="shared" si="0"/>
        <v>52</v>
      </c>
      <c r="B61" s="4" t="s">
        <v>84</v>
      </c>
      <c r="C61" s="22" t="s">
        <v>83</v>
      </c>
      <c r="D61" s="16" t="s">
        <v>4</v>
      </c>
      <c r="E61" s="47">
        <v>703</v>
      </c>
      <c r="F61" s="17">
        <v>1.1000000000000001</v>
      </c>
      <c r="G61" s="18">
        <f t="shared" si="4"/>
        <v>43.399999999999991</v>
      </c>
      <c r="H61" s="18"/>
      <c r="I61" s="20">
        <v>1.3888888888888889E-3</v>
      </c>
      <c r="J61" s="19">
        <f t="shared" si="10"/>
        <v>4.5138888888888881E-2</v>
      </c>
      <c r="K61" s="39">
        <f t="shared" si="11"/>
        <v>0.3020833333333332</v>
      </c>
      <c r="L61" s="39">
        <f t="shared" si="12"/>
        <v>0.41319444444444436</v>
      </c>
      <c r="M61" s="39">
        <f t="shared" si="13"/>
        <v>0.64930555555555547</v>
      </c>
      <c r="N61" s="39">
        <f t="shared" si="14"/>
        <v>0.80555555555555547</v>
      </c>
      <c r="O61" s="17">
        <v>1.1000000000000001</v>
      </c>
      <c r="P61" s="18">
        <f t="shared" si="15"/>
        <v>29.6</v>
      </c>
      <c r="Q61" s="18"/>
      <c r="R61" s="20">
        <v>1.3888888888888889E-3</v>
      </c>
      <c r="S61" s="19">
        <v>3.2638888888888891E-2</v>
      </c>
      <c r="T61" s="39">
        <f t="shared" si="16"/>
        <v>0.26874999999999999</v>
      </c>
      <c r="U61" s="38">
        <f t="shared" si="17"/>
        <v>0.6958333333333333</v>
      </c>
    </row>
    <row r="62" spans="1:21" ht="27.6" customHeight="1" x14ac:dyDescent="0.25">
      <c r="A62" s="3">
        <f t="shared" si="0"/>
        <v>53</v>
      </c>
      <c r="B62" s="2" t="s">
        <v>85</v>
      </c>
      <c r="C62" s="22" t="s">
        <v>86</v>
      </c>
      <c r="D62" s="16" t="s">
        <v>4</v>
      </c>
      <c r="E62" s="47">
        <v>703</v>
      </c>
      <c r="F62" s="17">
        <v>1.8</v>
      </c>
      <c r="G62" s="18">
        <f t="shared" si="4"/>
        <v>45.199999999999989</v>
      </c>
      <c r="H62" s="18"/>
      <c r="I62" s="15">
        <v>2.0833333333333333E-3</v>
      </c>
      <c r="J62" s="19">
        <f t="shared" si="10"/>
        <v>4.7222222222222214E-2</v>
      </c>
      <c r="K62" s="39">
        <f t="shared" si="11"/>
        <v>0.30416666666666653</v>
      </c>
      <c r="L62" s="39">
        <f t="shared" si="12"/>
        <v>0.41527777777777769</v>
      </c>
      <c r="M62" s="39">
        <f t="shared" si="13"/>
        <v>0.6513888888888888</v>
      </c>
      <c r="N62" s="39">
        <f t="shared" si="14"/>
        <v>0.8076388888888888</v>
      </c>
      <c r="O62" s="17">
        <v>1.8</v>
      </c>
      <c r="P62" s="18">
        <f t="shared" si="15"/>
        <v>31.400000000000002</v>
      </c>
      <c r="Q62" s="18"/>
      <c r="R62" s="15">
        <v>2.0833333333333333E-3</v>
      </c>
      <c r="S62" s="19">
        <v>3.4722222222222224E-2</v>
      </c>
      <c r="T62" s="39">
        <f t="shared" si="16"/>
        <v>0.27083333333333331</v>
      </c>
      <c r="U62" s="38">
        <f t="shared" si="17"/>
        <v>0.69791666666666663</v>
      </c>
    </row>
    <row r="63" spans="1:21" x14ac:dyDescent="0.25">
      <c r="A63" s="3">
        <f t="shared" si="0"/>
        <v>54</v>
      </c>
      <c r="B63" s="2" t="s">
        <v>87</v>
      </c>
      <c r="C63" s="28"/>
      <c r="D63" s="16" t="s">
        <v>0</v>
      </c>
      <c r="E63" s="16"/>
      <c r="F63" s="17">
        <v>1.2</v>
      </c>
      <c r="G63" s="18">
        <f t="shared" si="4"/>
        <v>46.399999999999991</v>
      </c>
      <c r="H63" s="18"/>
      <c r="I63" s="20">
        <v>1.3888888888888889E-3</v>
      </c>
      <c r="J63" s="19">
        <f t="shared" si="10"/>
        <v>4.8611111111111105E-2</v>
      </c>
      <c r="K63" s="39">
        <f t="shared" si="11"/>
        <v>0.30555555555555541</v>
      </c>
      <c r="L63" s="39">
        <f t="shared" si="12"/>
        <v>0.41666666666666657</v>
      </c>
      <c r="M63" s="39">
        <f t="shared" si="13"/>
        <v>0.65277777777777768</v>
      </c>
      <c r="N63" s="39">
        <f t="shared" si="14"/>
        <v>0.80902777777777768</v>
      </c>
      <c r="O63" s="17">
        <v>1.2</v>
      </c>
      <c r="P63" s="18">
        <f t="shared" si="15"/>
        <v>32.6</v>
      </c>
      <c r="Q63" s="18"/>
      <c r="R63" s="20">
        <v>1.3888888888888889E-3</v>
      </c>
      <c r="S63" s="19">
        <v>3.6111111111111115E-2</v>
      </c>
      <c r="T63" s="39">
        <f t="shared" si="16"/>
        <v>0.2722222222222222</v>
      </c>
      <c r="U63" s="38">
        <f t="shared" si="17"/>
        <v>0.69930555555555551</v>
      </c>
    </row>
    <row r="64" spans="1:21" s="31" customFormat="1" ht="15" x14ac:dyDescent="0.25">
      <c r="A64" s="86" t="s">
        <v>117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8"/>
      <c r="R64" s="88"/>
      <c r="S64" s="88"/>
      <c r="T64" s="88"/>
      <c r="U64" s="89"/>
    </row>
    <row r="65" spans="1:21" s="31" customFormat="1" ht="12.75" x14ac:dyDescent="0.2">
      <c r="A65" s="77" t="s">
        <v>5</v>
      </c>
      <c r="B65" s="77"/>
      <c r="C65" s="7"/>
      <c r="D65" s="7"/>
      <c r="E65" s="7"/>
      <c r="F65" s="7"/>
      <c r="G65" s="45" t="s">
        <v>6</v>
      </c>
      <c r="H65" s="45"/>
      <c r="I65" s="45"/>
      <c r="J65" s="7"/>
      <c r="K65" s="7"/>
      <c r="L65" s="7"/>
      <c r="M65" s="7"/>
      <c r="N65" s="7"/>
      <c r="O65" s="6"/>
      <c r="P65" s="6"/>
    </row>
    <row r="66" spans="1:21" s="31" customFormat="1" ht="12.75" customHeight="1" x14ac:dyDescent="0.2">
      <c r="A66" s="29" t="s">
        <v>35</v>
      </c>
      <c r="B66" s="6"/>
      <c r="C66" s="11"/>
      <c r="D66" s="11"/>
      <c r="E66" s="11"/>
      <c r="F66" s="11"/>
      <c r="G66" s="6" t="s">
        <v>32</v>
      </c>
      <c r="H66" s="6"/>
      <c r="I66" s="6"/>
      <c r="J66" s="11"/>
      <c r="K66" s="7"/>
      <c r="L66" s="75" t="s">
        <v>122</v>
      </c>
      <c r="M66" s="75"/>
      <c r="N66" s="75"/>
      <c r="O66" s="75"/>
      <c r="P66" s="75"/>
      <c r="Q66" s="75"/>
      <c r="R66" s="75"/>
      <c r="S66" s="75"/>
      <c r="T66" s="75"/>
      <c r="U66" s="75"/>
    </row>
    <row r="67" spans="1:21" s="31" customFormat="1" ht="13.9" customHeight="1" x14ac:dyDescent="0.2">
      <c r="A67" s="6" t="s">
        <v>31</v>
      </c>
      <c r="B67" s="7"/>
      <c r="C67" s="11"/>
      <c r="D67" s="11"/>
      <c r="E67" s="11"/>
      <c r="F67" s="11"/>
      <c r="G67" s="6" t="s">
        <v>34</v>
      </c>
      <c r="H67" s="6"/>
      <c r="I67" s="6"/>
      <c r="J67" s="6"/>
      <c r="K67" s="11"/>
      <c r="L67" s="11"/>
      <c r="M67" s="11"/>
      <c r="N67" s="11"/>
      <c r="O67" s="11"/>
      <c r="P67" s="11"/>
    </row>
    <row r="68" spans="1:21" s="31" customFormat="1" ht="13.9" customHeight="1" x14ac:dyDescent="0.2">
      <c r="A68" s="29" t="s">
        <v>128</v>
      </c>
      <c r="B68" s="7"/>
      <c r="C68" s="7"/>
      <c r="D68" s="7"/>
      <c r="E68" s="7"/>
      <c r="F68" s="6"/>
      <c r="G68" s="6" t="s">
        <v>29</v>
      </c>
      <c r="H68" s="6"/>
      <c r="I68" s="6"/>
      <c r="J68" s="6"/>
      <c r="K68" s="6" t="s">
        <v>33</v>
      </c>
      <c r="L68" s="56"/>
      <c r="M68" s="56"/>
      <c r="N68" s="56"/>
      <c r="O68" s="56"/>
      <c r="P68" s="56"/>
    </row>
    <row r="69" spans="1:21" x14ac:dyDescent="0.25">
      <c r="B69" s="6"/>
      <c r="C69" s="7"/>
      <c r="D69" s="7"/>
      <c r="E69" s="7"/>
      <c r="F69" s="7"/>
      <c r="H69" s="6"/>
      <c r="I69" s="6"/>
      <c r="J69" s="7"/>
      <c r="K69" s="6"/>
      <c r="L69" s="56"/>
      <c r="M69" s="56"/>
      <c r="N69" s="56"/>
      <c r="O69" s="56"/>
      <c r="P69" s="56"/>
      <c r="Q69" s="31"/>
    </row>
    <row r="70" spans="1:21" ht="15" x14ac:dyDescent="0.25">
      <c r="A70" s="6"/>
      <c r="B70" s="65"/>
      <c r="C70" s="65"/>
      <c r="D70" s="66" t="s">
        <v>131</v>
      </c>
      <c r="E70" s="66"/>
      <c r="F70" s="67"/>
      <c r="G70" s="67"/>
      <c r="H70" s="67"/>
      <c r="I70" s="67"/>
      <c r="J70" s="67"/>
      <c r="K70" s="67"/>
      <c r="L70" s="6"/>
      <c r="M70" s="6"/>
      <c r="N70" s="6"/>
      <c r="O70" s="6"/>
      <c r="P70" s="6"/>
    </row>
    <row r="71" spans="1:21" x14ac:dyDescent="0.25">
      <c r="B71" s="68" t="s">
        <v>132</v>
      </c>
      <c r="C71" s="65"/>
      <c r="D71" s="65"/>
      <c r="E71" s="66"/>
      <c r="F71" s="67"/>
      <c r="G71" s="67"/>
      <c r="H71" s="67"/>
      <c r="I71" s="67"/>
      <c r="J71" s="67"/>
      <c r="K71" s="67"/>
      <c r="L71" s="6"/>
      <c r="M71" s="6"/>
      <c r="N71" s="6"/>
      <c r="O71" s="6"/>
      <c r="P71" s="6"/>
    </row>
    <row r="72" spans="1:21" ht="15" x14ac:dyDescent="0.25">
      <c r="A72" s="6"/>
      <c r="B72" s="68" t="s">
        <v>133</v>
      </c>
      <c r="C72" s="65"/>
      <c r="D72" s="65"/>
      <c r="E72" s="65"/>
      <c r="F72" s="67"/>
      <c r="G72" s="67"/>
      <c r="H72" s="67"/>
      <c r="I72" s="67"/>
      <c r="J72" s="67"/>
      <c r="K72" s="67"/>
      <c r="L72" s="6"/>
      <c r="M72" s="6"/>
      <c r="N72" s="6"/>
      <c r="O72" s="6"/>
      <c r="P72" s="6"/>
    </row>
    <row r="73" spans="1:21" x14ac:dyDescent="0.25">
      <c r="B73" s="69"/>
      <c r="C73" s="65"/>
      <c r="D73" s="65"/>
      <c r="E73" s="65"/>
      <c r="F73" s="67"/>
      <c r="G73" s="67"/>
      <c r="H73" s="67"/>
      <c r="I73" s="67"/>
      <c r="J73" s="67"/>
      <c r="K73" s="67"/>
      <c r="L73" s="6"/>
      <c r="M73" s="6"/>
      <c r="N73" s="6"/>
      <c r="O73" s="6"/>
      <c r="P73" s="6"/>
    </row>
    <row r="74" spans="1:21" x14ac:dyDescent="0.25">
      <c r="B74" s="68" t="s">
        <v>136</v>
      </c>
      <c r="C74" s="65"/>
      <c r="D74" s="65"/>
      <c r="E74" s="65"/>
      <c r="F74" s="67"/>
      <c r="G74" s="67"/>
      <c r="H74" s="67"/>
      <c r="I74" s="67"/>
      <c r="J74" s="67"/>
      <c r="K74" s="67"/>
      <c r="L74" s="6"/>
      <c r="M74" s="6"/>
      <c r="N74" s="6"/>
      <c r="O74" s="6"/>
      <c r="P74" s="6"/>
    </row>
    <row r="75" spans="1:21" ht="15" x14ac:dyDescent="0.25">
      <c r="A75" s="6"/>
      <c r="B75" s="68" t="s">
        <v>134</v>
      </c>
      <c r="C75" s="65"/>
      <c r="D75" s="65"/>
      <c r="E75" s="65"/>
      <c r="F75" s="67"/>
      <c r="G75" s="67"/>
      <c r="H75" s="67"/>
      <c r="I75" s="67"/>
      <c r="J75" s="67"/>
      <c r="K75" s="67"/>
      <c r="L75" s="6"/>
      <c r="M75" s="6"/>
      <c r="N75" s="6"/>
      <c r="O75" s="6"/>
      <c r="P75" s="6"/>
    </row>
    <row r="76" spans="1:21" x14ac:dyDescent="0.25">
      <c r="B76" s="68" t="s">
        <v>137</v>
      </c>
      <c r="C76" s="65"/>
      <c r="D76" s="65"/>
      <c r="E76" s="65"/>
      <c r="F76" s="67"/>
      <c r="G76" s="67"/>
      <c r="H76" s="67"/>
      <c r="I76" s="67"/>
      <c r="J76" s="67"/>
      <c r="K76" s="67"/>
    </row>
    <row r="77" spans="1:21" x14ac:dyDescent="0.25">
      <c r="B77" s="68" t="s">
        <v>135</v>
      </c>
      <c r="C77" s="65"/>
      <c r="D77" s="65"/>
      <c r="E77" s="65"/>
      <c r="F77" s="67"/>
      <c r="G77" s="67"/>
      <c r="H77" s="67"/>
      <c r="I77" s="67"/>
      <c r="J77" s="67"/>
      <c r="K77" s="67"/>
    </row>
    <row r="78" spans="1:21" x14ac:dyDescent="0.25">
      <c r="B78" s="30"/>
      <c r="C78" s="30"/>
      <c r="D78" s="30"/>
      <c r="E78" s="30"/>
      <c r="F78" s="30"/>
      <c r="G78" s="30"/>
      <c r="H78" s="30"/>
      <c r="I78" s="30"/>
      <c r="J78" s="30"/>
      <c r="K78" s="30"/>
    </row>
  </sheetData>
  <mergeCells count="17">
    <mergeCell ref="I7:I9"/>
    <mergeCell ref="A64:U64"/>
    <mergeCell ref="S7:S9"/>
    <mergeCell ref="O7:O9"/>
    <mergeCell ref="P7:P9"/>
    <mergeCell ref="A65:B65"/>
    <mergeCell ref="H7:H9"/>
    <mergeCell ref="A7:A9"/>
    <mergeCell ref="C7:C9"/>
    <mergeCell ref="D7:D9"/>
    <mergeCell ref="F7:F9"/>
    <mergeCell ref="G7:G9"/>
    <mergeCell ref="Q7:Q9"/>
    <mergeCell ref="R7:R9"/>
    <mergeCell ref="O1:U5"/>
    <mergeCell ref="L66:U66"/>
    <mergeCell ref="J7:J9"/>
  </mergeCells>
  <pageMargins left="0.78740157480314965" right="0.70866141732283472" top="0" bottom="1.7716535433070868" header="0.19685039370078741" footer="0.19685039370078741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7"/>
  <sheetViews>
    <sheetView tabSelected="1" topLeftCell="A45" workbookViewId="0">
      <selection sqref="A1:V77"/>
    </sheetView>
  </sheetViews>
  <sheetFormatPr defaultColWidth="8.85546875" defaultRowHeight="15.75" x14ac:dyDescent="0.25"/>
  <cols>
    <col min="1" max="1" width="5.28515625" style="9" customWidth="1"/>
    <col min="2" max="2" width="36.85546875" style="10" customWidth="1"/>
    <col min="3" max="3" width="7.7109375" style="9" customWidth="1"/>
    <col min="4" max="4" width="5.42578125" style="9" customWidth="1"/>
    <col min="5" max="5" width="5.7109375" style="9" customWidth="1"/>
    <col min="6" max="6" width="8" style="9" customWidth="1"/>
    <col min="7" max="7" width="7.7109375" style="9" customWidth="1"/>
    <col min="8" max="8" width="8.140625" style="9" customWidth="1"/>
    <col min="9" max="14" width="6.7109375" style="9" customWidth="1"/>
    <col min="15" max="15" width="8.7109375" style="9" customWidth="1"/>
    <col min="16" max="16" width="7.85546875" style="9" customWidth="1"/>
    <col min="17" max="17" width="8.85546875" style="30"/>
    <col min="18" max="21" width="6.7109375" style="30" customWidth="1"/>
    <col min="22" max="16384" width="8.85546875" style="30"/>
  </cols>
  <sheetData>
    <row r="1" spans="1:21" ht="15.6" customHeight="1" x14ac:dyDescent="0.25">
      <c r="A1" s="5"/>
      <c r="B1" s="59" t="s">
        <v>7</v>
      </c>
      <c r="C1" s="8"/>
      <c r="D1" s="5"/>
      <c r="E1" s="5"/>
      <c r="F1" s="12"/>
      <c r="M1" s="8"/>
      <c r="N1" s="8"/>
      <c r="O1" s="74" t="s">
        <v>129</v>
      </c>
      <c r="P1" s="74"/>
      <c r="Q1" s="74"/>
      <c r="R1" s="74"/>
      <c r="S1" s="74"/>
      <c r="T1" s="74"/>
      <c r="U1" s="74"/>
    </row>
    <row r="2" spans="1:21" ht="15.6" customHeight="1" x14ac:dyDescent="0.25">
      <c r="A2" s="5"/>
      <c r="B2" s="59" t="s">
        <v>118</v>
      </c>
      <c r="C2" s="8"/>
      <c r="D2" s="5"/>
      <c r="E2" s="5"/>
      <c r="F2" s="12"/>
      <c r="M2" s="8"/>
      <c r="N2" s="8"/>
      <c r="O2" s="74"/>
      <c r="P2" s="74"/>
      <c r="Q2" s="74"/>
      <c r="R2" s="74"/>
      <c r="S2" s="74"/>
      <c r="T2" s="74"/>
      <c r="U2" s="74"/>
    </row>
    <row r="3" spans="1:21" ht="15.6" customHeight="1" x14ac:dyDescent="0.25">
      <c r="A3" s="5"/>
      <c r="B3" s="59"/>
      <c r="C3" s="8"/>
      <c r="D3" s="5"/>
      <c r="E3" s="5"/>
      <c r="F3" s="12"/>
      <c r="M3" s="8"/>
      <c r="N3" s="8"/>
      <c r="O3" s="74"/>
      <c r="P3" s="74"/>
      <c r="Q3" s="74"/>
      <c r="R3" s="74"/>
      <c r="S3" s="74"/>
      <c r="T3" s="74"/>
      <c r="U3" s="74"/>
    </row>
    <row r="4" spans="1:21" ht="15.6" customHeight="1" x14ac:dyDescent="0.25">
      <c r="A4" s="5"/>
      <c r="B4" s="59" t="s">
        <v>119</v>
      </c>
      <c r="C4" s="8"/>
      <c r="D4" s="5"/>
      <c r="E4" s="5"/>
      <c r="F4" s="12"/>
      <c r="M4" s="8"/>
      <c r="N4" s="8"/>
      <c r="O4" s="74"/>
      <c r="P4" s="74"/>
      <c r="Q4" s="74"/>
      <c r="R4" s="74"/>
      <c r="S4" s="74"/>
      <c r="T4" s="74"/>
      <c r="U4" s="74"/>
    </row>
    <row r="5" spans="1:21" x14ac:dyDescent="0.25">
      <c r="A5" s="5"/>
      <c r="B5" s="12"/>
      <c r="C5" s="8"/>
      <c r="D5" s="5"/>
      <c r="E5" s="5"/>
      <c r="F5" s="12"/>
      <c r="M5" s="8"/>
      <c r="N5" s="8"/>
      <c r="O5" s="74"/>
      <c r="P5" s="74"/>
      <c r="Q5" s="74"/>
      <c r="R5" s="74"/>
      <c r="S5" s="74"/>
      <c r="T5" s="74"/>
      <c r="U5" s="74"/>
    </row>
    <row r="6" spans="1:21" x14ac:dyDescent="0.25">
      <c r="A6" s="5"/>
      <c r="B6" s="59" t="s">
        <v>120</v>
      </c>
      <c r="C6" s="8"/>
      <c r="D6" s="5"/>
      <c r="E6" s="5"/>
      <c r="F6" s="12"/>
      <c r="M6" s="8"/>
      <c r="N6" s="8"/>
      <c r="O6" s="8"/>
      <c r="P6" s="8"/>
    </row>
    <row r="7" spans="1:21" ht="14.45" customHeight="1" x14ac:dyDescent="0.25">
      <c r="A7" s="78" t="s">
        <v>8</v>
      </c>
      <c r="B7" s="33" t="s">
        <v>9</v>
      </c>
      <c r="C7" s="70" t="s">
        <v>23</v>
      </c>
      <c r="D7" s="91" t="s">
        <v>115</v>
      </c>
      <c r="E7" s="42"/>
      <c r="F7" s="73" t="s">
        <v>10</v>
      </c>
      <c r="G7" s="73" t="s">
        <v>11</v>
      </c>
      <c r="H7" s="70" t="s">
        <v>14</v>
      </c>
      <c r="I7" s="73" t="s">
        <v>12</v>
      </c>
      <c r="J7" s="76" t="s">
        <v>13</v>
      </c>
      <c r="K7" s="37" t="s">
        <v>30</v>
      </c>
      <c r="L7" s="34" t="s">
        <v>30</v>
      </c>
      <c r="M7" s="35" t="s">
        <v>30</v>
      </c>
      <c r="N7" s="35" t="s">
        <v>30</v>
      </c>
      <c r="O7" s="73" t="s">
        <v>10</v>
      </c>
      <c r="P7" s="73" t="s">
        <v>11</v>
      </c>
      <c r="Q7" s="70" t="s">
        <v>14</v>
      </c>
      <c r="R7" s="73" t="s">
        <v>12</v>
      </c>
      <c r="S7" s="76" t="s">
        <v>13</v>
      </c>
      <c r="T7" s="35" t="s">
        <v>30</v>
      </c>
      <c r="U7" s="35" t="s">
        <v>30</v>
      </c>
    </row>
    <row r="8" spans="1:21" ht="24" x14ac:dyDescent="0.25">
      <c r="A8" s="79"/>
      <c r="B8" s="33" t="s">
        <v>15</v>
      </c>
      <c r="C8" s="81"/>
      <c r="D8" s="92"/>
      <c r="E8" s="43" t="s">
        <v>16</v>
      </c>
      <c r="F8" s="73"/>
      <c r="G8" s="73"/>
      <c r="H8" s="71"/>
      <c r="I8" s="73"/>
      <c r="J8" s="76"/>
      <c r="K8" s="41" t="s">
        <v>17</v>
      </c>
      <c r="L8" s="40" t="s">
        <v>17</v>
      </c>
      <c r="M8" s="36" t="s">
        <v>17</v>
      </c>
      <c r="N8" s="36" t="s">
        <v>17</v>
      </c>
      <c r="O8" s="73"/>
      <c r="P8" s="73"/>
      <c r="Q8" s="71"/>
      <c r="R8" s="73"/>
      <c r="S8" s="76"/>
      <c r="T8" s="36" t="s">
        <v>17</v>
      </c>
      <c r="U8" s="36" t="s">
        <v>17</v>
      </c>
    </row>
    <row r="9" spans="1:21" ht="15" x14ac:dyDescent="0.25">
      <c r="A9" s="80"/>
      <c r="B9" s="33" t="s">
        <v>18</v>
      </c>
      <c r="C9" s="82"/>
      <c r="D9" s="93"/>
      <c r="E9" s="44"/>
      <c r="F9" s="73"/>
      <c r="G9" s="73"/>
      <c r="H9" s="72"/>
      <c r="I9" s="73"/>
      <c r="J9" s="76"/>
      <c r="K9" s="37">
        <v>3057</v>
      </c>
      <c r="L9" s="34">
        <v>3063</v>
      </c>
      <c r="M9" s="34">
        <v>3059</v>
      </c>
      <c r="N9" s="34">
        <v>3061</v>
      </c>
      <c r="O9" s="73"/>
      <c r="P9" s="73"/>
      <c r="Q9" s="72"/>
      <c r="R9" s="73"/>
      <c r="S9" s="76"/>
      <c r="T9" s="34">
        <v>3065</v>
      </c>
      <c r="U9" s="34">
        <v>3067</v>
      </c>
    </row>
    <row r="10" spans="1:21" x14ac:dyDescent="0.25">
      <c r="A10" s="1">
        <v>1</v>
      </c>
      <c r="B10" s="46" t="s">
        <v>116</v>
      </c>
      <c r="C10" s="13"/>
      <c r="D10" s="14" t="s">
        <v>0</v>
      </c>
      <c r="E10" s="14"/>
      <c r="F10" s="2">
        <v>0</v>
      </c>
      <c r="G10" s="2">
        <v>0</v>
      </c>
      <c r="H10" s="2"/>
      <c r="I10" s="15">
        <v>0</v>
      </c>
      <c r="J10" s="15">
        <v>0</v>
      </c>
      <c r="K10" s="38">
        <v>0.3125</v>
      </c>
      <c r="L10" s="15">
        <v>0.47916666666666669</v>
      </c>
      <c r="M10" s="15">
        <v>0.65416666666666667</v>
      </c>
      <c r="N10" s="15">
        <v>0.80902777777777779</v>
      </c>
      <c r="O10" s="2">
        <v>0</v>
      </c>
      <c r="P10" s="2">
        <v>0</v>
      </c>
      <c r="Q10" s="2"/>
      <c r="R10" s="15">
        <v>0</v>
      </c>
      <c r="S10" s="15">
        <v>0</v>
      </c>
      <c r="T10" s="15">
        <v>0.28472222222222221</v>
      </c>
      <c r="U10" s="15">
        <v>0.70138888888888884</v>
      </c>
    </row>
    <row r="11" spans="1:21" ht="30" x14ac:dyDescent="0.25">
      <c r="A11" s="3">
        <f>SUM(A10+1)</f>
        <v>2</v>
      </c>
      <c r="B11" s="32" t="s">
        <v>88</v>
      </c>
      <c r="C11" s="24" t="s">
        <v>90</v>
      </c>
      <c r="D11" s="16" t="s">
        <v>4</v>
      </c>
      <c r="E11" s="16">
        <v>703</v>
      </c>
      <c r="F11" s="17">
        <v>1.3</v>
      </c>
      <c r="G11" s="18">
        <f>SUM(G10,F11)</f>
        <v>1.3</v>
      </c>
      <c r="H11" s="18"/>
      <c r="I11" s="15">
        <v>2.0833333333333333E-3</v>
      </c>
      <c r="J11" s="19">
        <f>SUM(J10,I11)</f>
        <v>2.0833333333333333E-3</v>
      </c>
      <c r="K11" s="39">
        <f>SUM(K10,I11)</f>
        <v>0.31458333333333333</v>
      </c>
      <c r="L11" s="39">
        <f>SUM(L10,I11)</f>
        <v>0.48125000000000001</v>
      </c>
      <c r="M11" s="39">
        <f>SUM(M10,I11)</f>
        <v>0.65625</v>
      </c>
      <c r="N11" s="39">
        <f>SUM(N10,I11)</f>
        <v>0.81111111111111112</v>
      </c>
      <c r="O11" s="17">
        <v>1.3</v>
      </c>
      <c r="P11" s="18">
        <f>SUM(P10,O11)</f>
        <v>1.3</v>
      </c>
      <c r="Q11" s="18"/>
      <c r="R11" s="15">
        <v>2.0833333333333333E-3</v>
      </c>
      <c r="S11" s="19">
        <f>SUM(S10,R11)</f>
        <v>2.0833333333333333E-3</v>
      </c>
      <c r="T11" s="39">
        <f>SUM(T10,R11)</f>
        <v>0.28680555555555554</v>
      </c>
      <c r="U11" s="38">
        <f>SUM(U10,R11)</f>
        <v>0.70347222222222217</v>
      </c>
    </row>
    <row r="12" spans="1:21" x14ac:dyDescent="0.25">
      <c r="A12" s="3">
        <f t="shared" ref="A12:A62" si="0">SUM(A11+1)</f>
        <v>3</v>
      </c>
      <c r="B12" s="46" t="s">
        <v>89</v>
      </c>
      <c r="C12" s="2">
        <v>10</v>
      </c>
      <c r="D12" s="16" t="s">
        <v>4</v>
      </c>
      <c r="E12" s="16">
        <v>703</v>
      </c>
      <c r="F12" s="17">
        <v>1.8</v>
      </c>
      <c r="G12" s="18">
        <f t="shared" ref="G12:G40" si="1">SUM(G11,F12)</f>
        <v>3.1</v>
      </c>
      <c r="H12" s="18"/>
      <c r="I12" s="15">
        <v>2.0833333333333333E-3</v>
      </c>
      <c r="J12" s="19">
        <f t="shared" ref="J12:J40" si="2">SUM(J11,I12)</f>
        <v>4.1666666666666666E-3</v>
      </c>
      <c r="K12" s="39">
        <f t="shared" ref="K12:K15" si="3">SUM(K11,I12)</f>
        <v>0.31666666666666665</v>
      </c>
      <c r="L12" s="39">
        <f t="shared" ref="L12:L15" si="4">SUM(L11,I12)</f>
        <v>0.48333333333333334</v>
      </c>
      <c r="M12" s="39">
        <f t="shared" ref="M12:M15" si="5">SUM(M11,I12)</f>
        <v>0.65833333333333333</v>
      </c>
      <c r="N12" s="39">
        <f t="shared" ref="N12:N15" si="6">SUM(N11,I12)</f>
        <v>0.81319444444444444</v>
      </c>
      <c r="O12" s="17">
        <v>1.8</v>
      </c>
      <c r="P12" s="18">
        <f t="shared" ref="P12:P17" si="7">SUM(P11,O12)</f>
        <v>3.1</v>
      </c>
      <c r="Q12" s="18"/>
      <c r="R12" s="15">
        <v>2.0833333333333333E-3</v>
      </c>
      <c r="S12" s="19">
        <f t="shared" ref="S12:S17" si="8">SUM(S11,R12)</f>
        <v>4.1666666666666666E-3</v>
      </c>
      <c r="T12" s="39">
        <f t="shared" ref="T12:T17" si="9">SUM(T11,R12)</f>
        <v>0.28888888888888886</v>
      </c>
      <c r="U12" s="38">
        <f t="shared" ref="U12:U17" si="10">SUM(U11,R12)</f>
        <v>0.70555555555555549</v>
      </c>
    </row>
    <row r="13" spans="1:21" x14ac:dyDescent="0.25">
      <c r="A13" s="3">
        <f t="shared" si="0"/>
        <v>4</v>
      </c>
      <c r="B13" s="48" t="s">
        <v>125</v>
      </c>
      <c r="C13" s="16">
        <v>12</v>
      </c>
      <c r="D13" s="16" t="s">
        <v>4</v>
      </c>
      <c r="E13" s="16">
        <v>703</v>
      </c>
      <c r="F13" s="17">
        <v>1.1000000000000001</v>
      </c>
      <c r="G13" s="18">
        <f t="shared" si="1"/>
        <v>4.2</v>
      </c>
      <c r="H13" s="18"/>
      <c r="I13" s="15">
        <v>1.3888888888888889E-3</v>
      </c>
      <c r="J13" s="19">
        <f t="shared" si="2"/>
        <v>5.5555555555555558E-3</v>
      </c>
      <c r="K13" s="39">
        <f t="shared" si="3"/>
        <v>0.31805555555555554</v>
      </c>
      <c r="L13" s="39">
        <f t="shared" si="4"/>
        <v>0.48472222222222222</v>
      </c>
      <c r="M13" s="39">
        <f t="shared" si="5"/>
        <v>0.65972222222222221</v>
      </c>
      <c r="N13" s="39">
        <f t="shared" si="6"/>
        <v>0.81458333333333333</v>
      </c>
      <c r="O13" s="17">
        <v>1.1000000000000001</v>
      </c>
      <c r="P13" s="18">
        <f t="shared" si="7"/>
        <v>4.2</v>
      </c>
      <c r="Q13" s="18"/>
      <c r="R13" s="15">
        <v>1.3888888888888889E-3</v>
      </c>
      <c r="S13" s="19">
        <f t="shared" si="8"/>
        <v>5.5555555555555558E-3</v>
      </c>
      <c r="T13" s="39">
        <f t="shared" si="9"/>
        <v>0.29027777777777775</v>
      </c>
      <c r="U13" s="38">
        <f t="shared" si="10"/>
        <v>0.70694444444444438</v>
      </c>
    </row>
    <row r="14" spans="1:21" x14ac:dyDescent="0.25">
      <c r="A14" s="3">
        <f t="shared" si="0"/>
        <v>5</v>
      </c>
      <c r="B14" s="48" t="s">
        <v>79</v>
      </c>
      <c r="C14" s="16">
        <v>14</v>
      </c>
      <c r="D14" s="16" t="s">
        <v>4</v>
      </c>
      <c r="E14" s="16">
        <v>703</v>
      </c>
      <c r="F14" s="17">
        <v>1.7</v>
      </c>
      <c r="G14" s="18">
        <f t="shared" si="1"/>
        <v>5.9</v>
      </c>
      <c r="H14" s="18"/>
      <c r="I14" s="15">
        <v>1.3888888888888889E-3</v>
      </c>
      <c r="J14" s="19">
        <f t="shared" si="2"/>
        <v>6.9444444444444449E-3</v>
      </c>
      <c r="K14" s="39">
        <f t="shared" si="3"/>
        <v>0.31944444444444442</v>
      </c>
      <c r="L14" s="39">
        <f t="shared" si="4"/>
        <v>0.4861111111111111</v>
      </c>
      <c r="M14" s="39">
        <f t="shared" si="5"/>
        <v>0.66111111111111109</v>
      </c>
      <c r="N14" s="39">
        <f t="shared" si="6"/>
        <v>0.81597222222222221</v>
      </c>
      <c r="O14" s="17">
        <v>1.7</v>
      </c>
      <c r="P14" s="18">
        <f t="shared" si="7"/>
        <v>5.9</v>
      </c>
      <c r="Q14" s="18"/>
      <c r="R14" s="15">
        <v>1.3888888888888889E-3</v>
      </c>
      <c r="S14" s="19">
        <f t="shared" si="8"/>
        <v>6.9444444444444449E-3</v>
      </c>
      <c r="T14" s="39">
        <f t="shared" si="9"/>
        <v>0.29166666666666663</v>
      </c>
      <c r="U14" s="38">
        <f t="shared" si="10"/>
        <v>0.70833333333333326</v>
      </c>
    </row>
    <row r="15" spans="1:21" x14ac:dyDescent="0.25">
      <c r="A15" s="3">
        <f t="shared" si="0"/>
        <v>6</v>
      </c>
      <c r="B15" s="48" t="s">
        <v>77</v>
      </c>
      <c r="C15" s="16">
        <v>16</v>
      </c>
      <c r="D15" s="16" t="s">
        <v>4</v>
      </c>
      <c r="E15" s="16">
        <v>703</v>
      </c>
      <c r="F15" s="17">
        <v>1.4</v>
      </c>
      <c r="G15" s="18">
        <f t="shared" si="1"/>
        <v>7.3000000000000007</v>
      </c>
      <c r="H15" s="18"/>
      <c r="I15" s="15">
        <v>1.3888888888888889E-3</v>
      </c>
      <c r="J15" s="19">
        <f t="shared" si="2"/>
        <v>8.3333333333333332E-3</v>
      </c>
      <c r="K15" s="39">
        <f t="shared" si="3"/>
        <v>0.3208333333333333</v>
      </c>
      <c r="L15" s="39">
        <f t="shared" si="4"/>
        <v>0.48749999999999999</v>
      </c>
      <c r="M15" s="39">
        <f t="shared" si="5"/>
        <v>0.66249999999999998</v>
      </c>
      <c r="N15" s="39">
        <f t="shared" si="6"/>
        <v>0.81736111111111109</v>
      </c>
      <c r="O15" s="17">
        <v>1.4</v>
      </c>
      <c r="P15" s="18">
        <f t="shared" si="7"/>
        <v>7.3000000000000007</v>
      </c>
      <c r="Q15" s="18"/>
      <c r="R15" s="15">
        <v>1.3888888888888889E-3</v>
      </c>
      <c r="S15" s="19">
        <f t="shared" si="8"/>
        <v>8.3333333333333332E-3</v>
      </c>
      <c r="T15" s="39">
        <f t="shared" si="9"/>
        <v>0.29305555555555551</v>
      </c>
      <c r="U15" s="38">
        <f t="shared" si="10"/>
        <v>0.70972222222222214</v>
      </c>
    </row>
    <row r="16" spans="1:21" x14ac:dyDescent="0.25">
      <c r="A16" s="3">
        <f t="shared" si="0"/>
        <v>7</v>
      </c>
      <c r="B16" s="23" t="s">
        <v>55</v>
      </c>
      <c r="C16" s="16">
        <v>25</v>
      </c>
      <c r="D16" s="16" t="s">
        <v>4</v>
      </c>
      <c r="E16" s="16">
        <v>469</v>
      </c>
      <c r="F16" s="17">
        <v>3.2</v>
      </c>
      <c r="G16" s="18">
        <f t="shared" si="1"/>
        <v>10.5</v>
      </c>
      <c r="H16" s="18">
        <v>48</v>
      </c>
      <c r="I16" s="15">
        <v>2.7777777777777779E-3</v>
      </c>
      <c r="J16" s="19">
        <f t="shared" si="2"/>
        <v>1.1111111111111112E-2</v>
      </c>
      <c r="K16" s="39">
        <f t="shared" ref="K16:K40" si="11">SUM(K15,I16)</f>
        <v>0.32361111111111107</v>
      </c>
      <c r="L16" s="39">
        <f t="shared" ref="L16:L40" si="12">SUM(L15,I16)</f>
        <v>0.49027777777777776</v>
      </c>
      <c r="M16" s="39">
        <f t="shared" ref="M16:M40" si="13">SUM(M15,I16)</f>
        <v>0.66527777777777775</v>
      </c>
      <c r="N16" s="39">
        <f t="shared" ref="N16:N40" si="14">SUM(N15,I16)</f>
        <v>0.82013888888888886</v>
      </c>
      <c r="O16" s="17">
        <v>3.2</v>
      </c>
      <c r="P16" s="18">
        <f t="shared" si="7"/>
        <v>10.5</v>
      </c>
      <c r="Q16" s="18">
        <v>48</v>
      </c>
      <c r="R16" s="15">
        <v>2.7777777777777779E-3</v>
      </c>
      <c r="S16" s="19">
        <f t="shared" si="8"/>
        <v>1.1111111111111112E-2</v>
      </c>
      <c r="T16" s="39">
        <f t="shared" si="9"/>
        <v>0.29583333333333328</v>
      </c>
      <c r="U16" s="38">
        <f t="shared" si="10"/>
        <v>0.71249999999999991</v>
      </c>
    </row>
    <row r="17" spans="1:21" x14ac:dyDescent="0.25">
      <c r="A17" s="3">
        <f t="shared" si="0"/>
        <v>8</v>
      </c>
      <c r="B17" s="55" t="s">
        <v>75</v>
      </c>
      <c r="C17" s="22" t="s">
        <v>90</v>
      </c>
      <c r="D17" s="16" t="s">
        <v>3</v>
      </c>
      <c r="E17" s="16"/>
      <c r="F17" s="17">
        <v>1.1000000000000001</v>
      </c>
      <c r="G17" s="18">
        <f t="shared" si="1"/>
        <v>11.6</v>
      </c>
      <c r="H17" s="18"/>
      <c r="I17" s="20">
        <v>1.3888888888888889E-3</v>
      </c>
      <c r="J17" s="19">
        <f t="shared" si="2"/>
        <v>1.2500000000000001E-2</v>
      </c>
      <c r="K17" s="39">
        <f t="shared" si="11"/>
        <v>0.32499999999999996</v>
      </c>
      <c r="L17" s="39">
        <f t="shared" si="12"/>
        <v>0.49166666666666664</v>
      </c>
      <c r="M17" s="39">
        <f t="shared" si="13"/>
        <v>0.66666666666666663</v>
      </c>
      <c r="N17" s="39">
        <f t="shared" si="14"/>
        <v>0.82152777777777775</v>
      </c>
      <c r="O17" s="17">
        <v>1.1000000000000001</v>
      </c>
      <c r="P17" s="18">
        <f t="shared" si="7"/>
        <v>11.6</v>
      </c>
      <c r="Q17" s="18"/>
      <c r="R17" s="20">
        <v>1.3888888888888889E-3</v>
      </c>
      <c r="S17" s="19">
        <f t="shared" si="8"/>
        <v>1.2500000000000001E-2</v>
      </c>
      <c r="T17" s="39">
        <f t="shared" si="9"/>
        <v>0.29722222222222217</v>
      </c>
      <c r="U17" s="38">
        <f t="shared" si="10"/>
        <v>0.7138888888888888</v>
      </c>
    </row>
    <row r="18" spans="1:21" x14ac:dyDescent="0.25">
      <c r="A18" s="3">
        <f t="shared" si="0"/>
        <v>9</v>
      </c>
      <c r="B18" s="61" t="s">
        <v>124</v>
      </c>
      <c r="C18" s="22" t="s">
        <v>25</v>
      </c>
      <c r="D18" s="55" t="s">
        <v>3</v>
      </c>
      <c r="E18" s="55"/>
      <c r="F18" s="17">
        <v>2.1</v>
      </c>
      <c r="G18" s="18">
        <f t="shared" si="1"/>
        <v>13.7</v>
      </c>
      <c r="H18" s="18"/>
      <c r="I18" s="20">
        <v>2.0833333333333333E-3</v>
      </c>
      <c r="J18" s="19">
        <f t="shared" si="2"/>
        <v>1.4583333333333334E-2</v>
      </c>
      <c r="K18" s="39">
        <f t="shared" si="11"/>
        <v>0.32708333333333328</v>
      </c>
      <c r="L18" s="39">
        <f t="shared" si="12"/>
        <v>0.49374999999999997</v>
      </c>
      <c r="M18" s="39">
        <f t="shared" si="13"/>
        <v>0.66874999999999996</v>
      </c>
      <c r="N18" s="39">
        <f t="shared" si="14"/>
        <v>0.82361111111111107</v>
      </c>
      <c r="O18" s="17" t="s">
        <v>126</v>
      </c>
      <c r="P18" s="18" t="s">
        <v>126</v>
      </c>
      <c r="Q18" s="18"/>
      <c r="R18" s="15" t="s">
        <v>126</v>
      </c>
      <c r="S18" s="19" t="s">
        <v>126</v>
      </c>
      <c r="T18" s="39" t="s">
        <v>126</v>
      </c>
      <c r="U18" s="38" t="s">
        <v>126</v>
      </c>
    </row>
    <row r="19" spans="1:21" x14ac:dyDescent="0.25">
      <c r="A19" s="3">
        <f t="shared" si="0"/>
        <v>10</v>
      </c>
      <c r="B19" s="60" t="s">
        <v>74</v>
      </c>
      <c r="C19" s="22" t="s">
        <v>24</v>
      </c>
      <c r="D19" s="16" t="s">
        <v>3</v>
      </c>
      <c r="E19" s="16"/>
      <c r="F19" s="17">
        <v>0.7</v>
      </c>
      <c r="G19" s="18">
        <f t="shared" si="1"/>
        <v>14.399999999999999</v>
      </c>
      <c r="H19" s="18"/>
      <c r="I19" s="15">
        <v>6.9444444444444447E-4</v>
      </c>
      <c r="J19" s="19">
        <f t="shared" si="2"/>
        <v>1.5277777777777777E-2</v>
      </c>
      <c r="K19" s="39">
        <f t="shared" si="11"/>
        <v>0.32777777777777772</v>
      </c>
      <c r="L19" s="39">
        <f t="shared" si="12"/>
        <v>0.49444444444444441</v>
      </c>
      <c r="M19" s="39">
        <f t="shared" si="13"/>
        <v>0.6694444444444444</v>
      </c>
      <c r="N19" s="39">
        <f t="shared" si="14"/>
        <v>0.82430555555555551</v>
      </c>
      <c r="O19" s="17" t="s">
        <v>126</v>
      </c>
      <c r="P19" s="18" t="s">
        <v>126</v>
      </c>
      <c r="Q19" s="18"/>
      <c r="R19" s="15" t="s">
        <v>126</v>
      </c>
      <c r="S19" s="19" t="s">
        <v>126</v>
      </c>
      <c r="T19" s="39" t="s">
        <v>126</v>
      </c>
      <c r="U19" s="38" t="s">
        <v>126</v>
      </c>
    </row>
    <row r="20" spans="1:21" x14ac:dyDescent="0.25">
      <c r="A20" s="3">
        <f t="shared" si="0"/>
        <v>11</v>
      </c>
      <c r="B20" s="21" t="s">
        <v>73</v>
      </c>
      <c r="C20" s="22" t="s">
        <v>21</v>
      </c>
      <c r="D20" s="16" t="s">
        <v>3</v>
      </c>
      <c r="E20" s="16"/>
      <c r="F20" s="17">
        <v>1.5</v>
      </c>
      <c r="G20" s="18">
        <f t="shared" si="1"/>
        <v>15.899999999999999</v>
      </c>
      <c r="H20" s="18"/>
      <c r="I20" s="20">
        <v>1.3888888888888889E-3</v>
      </c>
      <c r="J20" s="19">
        <f t="shared" si="2"/>
        <v>1.6666666666666666E-2</v>
      </c>
      <c r="K20" s="39">
        <f t="shared" si="11"/>
        <v>0.32916666666666661</v>
      </c>
      <c r="L20" s="39">
        <f t="shared" si="12"/>
        <v>0.49583333333333329</v>
      </c>
      <c r="M20" s="39">
        <f t="shared" si="13"/>
        <v>0.67083333333333328</v>
      </c>
      <c r="N20" s="39">
        <f t="shared" si="14"/>
        <v>0.8256944444444444</v>
      </c>
      <c r="O20" s="17" t="s">
        <v>126</v>
      </c>
      <c r="P20" s="18" t="s">
        <v>126</v>
      </c>
      <c r="Q20" s="18"/>
      <c r="R20" s="15" t="s">
        <v>126</v>
      </c>
      <c r="S20" s="19" t="s">
        <v>126</v>
      </c>
      <c r="T20" s="39" t="s">
        <v>126</v>
      </c>
      <c r="U20" s="38" t="s">
        <v>126</v>
      </c>
    </row>
    <row r="21" spans="1:21" x14ac:dyDescent="0.25">
      <c r="A21" s="3">
        <f t="shared" si="0"/>
        <v>12</v>
      </c>
      <c r="B21" s="21" t="s">
        <v>73</v>
      </c>
      <c r="C21" s="22" t="s">
        <v>22</v>
      </c>
      <c r="D21" s="16" t="s">
        <v>3</v>
      </c>
      <c r="E21" s="16"/>
      <c r="F21" s="17">
        <v>0.7</v>
      </c>
      <c r="G21" s="18">
        <f t="shared" si="1"/>
        <v>16.599999999999998</v>
      </c>
      <c r="H21" s="18"/>
      <c r="I21" s="15">
        <v>6.9444444444444447E-4</v>
      </c>
      <c r="J21" s="19">
        <f t="shared" si="2"/>
        <v>1.7361111111111112E-2</v>
      </c>
      <c r="K21" s="39">
        <f t="shared" si="11"/>
        <v>0.32986111111111105</v>
      </c>
      <c r="L21" s="39">
        <f t="shared" si="12"/>
        <v>0.49652777777777773</v>
      </c>
      <c r="M21" s="39">
        <f t="shared" si="13"/>
        <v>0.67152777777777772</v>
      </c>
      <c r="N21" s="39">
        <f t="shared" si="14"/>
        <v>0.82638888888888884</v>
      </c>
      <c r="O21" s="17" t="s">
        <v>126</v>
      </c>
      <c r="P21" s="18" t="s">
        <v>126</v>
      </c>
      <c r="Q21" s="18"/>
      <c r="R21" s="15" t="s">
        <v>126</v>
      </c>
      <c r="S21" s="19" t="s">
        <v>126</v>
      </c>
      <c r="T21" s="39" t="s">
        <v>126</v>
      </c>
      <c r="U21" s="38" t="s">
        <v>126</v>
      </c>
    </row>
    <row r="22" spans="1:21" x14ac:dyDescent="0.25">
      <c r="A22" s="3">
        <f t="shared" si="0"/>
        <v>13</v>
      </c>
      <c r="B22" s="21" t="s">
        <v>72</v>
      </c>
      <c r="C22" s="22" t="s">
        <v>20</v>
      </c>
      <c r="D22" s="16" t="s">
        <v>3</v>
      </c>
      <c r="E22" s="16"/>
      <c r="F22" s="17">
        <v>0.9</v>
      </c>
      <c r="G22" s="18">
        <f t="shared" si="1"/>
        <v>17.499999999999996</v>
      </c>
      <c r="H22" s="18"/>
      <c r="I22" s="15">
        <v>1.3888888888888889E-3</v>
      </c>
      <c r="J22" s="19">
        <f t="shared" si="2"/>
        <v>1.8749999999999999E-2</v>
      </c>
      <c r="K22" s="39">
        <f t="shared" si="11"/>
        <v>0.33124999999999993</v>
      </c>
      <c r="L22" s="39">
        <f t="shared" si="12"/>
        <v>0.49791666666666662</v>
      </c>
      <c r="M22" s="39">
        <f t="shared" si="13"/>
        <v>0.67291666666666661</v>
      </c>
      <c r="N22" s="39">
        <f t="shared" si="14"/>
        <v>0.82777777777777772</v>
      </c>
      <c r="O22" s="17" t="s">
        <v>126</v>
      </c>
      <c r="P22" s="18" t="s">
        <v>126</v>
      </c>
      <c r="Q22" s="18"/>
      <c r="R22" s="15" t="s">
        <v>126</v>
      </c>
      <c r="S22" s="19" t="s">
        <v>126</v>
      </c>
      <c r="T22" s="39" t="s">
        <v>126</v>
      </c>
      <c r="U22" s="38" t="s">
        <v>126</v>
      </c>
    </row>
    <row r="23" spans="1:21" x14ac:dyDescent="0.25">
      <c r="A23" s="3">
        <f t="shared" si="0"/>
        <v>14</v>
      </c>
      <c r="B23" s="21" t="s">
        <v>70</v>
      </c>
      <c r="C23" s="22" t="s">
        <v>91</v>
      </c>
      <c r="D23" s="16" t="s">
        <v>3</v>
      </c>
      <c r="E23" s="16"/>
      <c r="F23" s="17">
        <v>1.3</v>
      </c>
      <c r="G23" s="18">
        <f t="shared" si="1"/>
        <v>18.799999999999997</v>
      </c>
      <c r="H23" s="18"/>
      <c r="I23" s="15">
        <v>1.3888888888888889E-3</v>
      </c>
      <c r="J23" s="19">
        <f t="shared" si="2"/>
        <v>2.0138888888888887E-2</v>
      </c>
      <c r="K23" s="39">
        <f t="shared" si="11"/>
        <v>0.33263888888888882</v>
      </c>
      <c r="L23" s="39">
        <f t="shared" si="12"/>
        <v>0.4993055555555555</v>
      </c>
      <c r="M23" s="39">
        <f t="shared" si="13"/>
        <v>0.67430555555555549</v>
      </c>
      <c r="N23" s="39">
        <f t="shared" si="14"/>
        <v>0.82916666666666661</v>
      </c>
      <c r="O23" s="17" t="s">
        <v>126</v>
      </c>
      <c r="P23" s="18" t="s">
        <v>126</v>
      </c>
      <c r="Q23" s="18"/>
      <c r="R23" s="15" t="s">
        <v>126</v>
      </c>
      <c r="S23" s="19" t="s">
        <v>126</v>
      </c>
      <c r="T23" s="39" t="s">
        <v>126</v>
      </c>
      <c r="U23" s="38" t="s">
        <v>126</v>
      </c>
    </row>
    <row r="24" spans="1:21" x14ac:dyDescent="0.25">
      <c r="A24" s="3">
        <f t="shared" si="0"/>
        <v>15</v>
      </c>
      <c r="B24" s="52" t="s">
        <v>67</v>
      </c>
      <c r="C24" s="22" t="s">
        <v>92</v>
      </c>
      <c r="D24" s="16" t="s">
        <v>3</v>
      </c>
      <c r="E24" s="16"/>
      <c r="F24" s="17">
        <v>1.5</v>
      </c>
      <c r="G24" s="18">
        <f t="shared" si="1"/>
        <v>20.299999999999997</v>
      </c>
      <c r="H24" s="18"/>
      <c r="I24" s="15">
        <v>1.3888888888888889E-3</v>
      </c>
      <c r="J24" s="19">
        <f t="shared" si="2"/>
        <v>2.1527777777777774E-2</v>
      </c>
      <c r="K24" s="39">
        <f t="shared" si="11"/>
        <v>0.3340277777777777</v>
      </c>
      <c r="L24" s="39">
        <f t="shared" si="12"/>
        <v>0.50069444444444444</v>
      </c>
      <c r="M24" s="39">
        <f t="shared" si="13"/>
        <v>0.67569444444444438</v>
      </c>
      <c r="N24" s="39">
        <f t="shared" si="14"/>
        <v>0.83055555555555549</v>
      </c>
      <c r="O24" s="17" t="s">
        <v>126</v>
      </c>
      <c r="P24" s="18" t="s">
        <v>126</v>
      </c>
      <c r="Q24" s="18"/>
      <c r="R24" s="15" t="s">
        <v>126</v>
      </c>
      <c r="S24" s="19" t="s">
        <v>126</v>
      </c>
      <c r="T24" s="39" t="s">
        <v>126</v>
      </c>
      <c r="U24" s="38" t="s">
        <v>126</v>
      </c>
    </row>
    <row r="25" spans="1:21" x14ac:dyDescent="0.25">
      <c r="A25" s="3">
        <f t="shared" si="0"/>
        <v>16</v>
      </c>
      <c r="B25" s="52" t="s">
        <v>69</v>
      </c>
      <c r="C25" s="22" t="s">
        <v>93</v>
      </c>
      <c r="D25" s="16" t="s">
        <v>3</v>
      </c>
      <c r="E25" s="16"/>
      <c r="F25" s="17">
        <v>1.2</v>
      </c>
      <c r="G25" s="18">
        <f t="shared" si="1"/>
        <v>21.499999999999996</v>
      </c>
      <c r="H25" s="18"/>
      <c r="I25" s="20">
        <v>1.3888888888888889E-3</v>
      </c>
      <c r="J25" s="19">
        <f t="shared" si="2"/>
        <v>2.2916666666666662E-2</v>
      </c>
      <c r="K25" s="39">
        <f t="shared" si="11"/>
        <v>0.33541666666666659</v>
      </c>
      <c r="L25" s="39">
        <f t="shared" si="12"/>
        <v>0.50208333333333333</v>
      </c>
      <c r="M25" s="39">
        <f t="shared" si="13"/>
        <v>0.67708333333333326</v>
      </c>
      <c r="N25" s="39">
        <f t="shared" si="14"/>
        <v>0.83194444444444438</v>
      </c>
      <c r="O25" s="17" t="s">
        <v>126</v>
      </c>
      <c r="P25" s="18" t="s">
        <v>126</v>
      </c>
      <c r="Q25" s="18"/>
      <c r="R25" s="15" t="s">
        <v>126</v>
      </c>
      <c r="S25" s="19" t="s">
        <v>126</v>
      </c>
      <c r="T25" s="39" t="s">
        <v>126</v>
      </c>
      <c r="U25" s="38" t="s">
        <v>126</v>
      </c>
    </row>
    <row r="26" spans="1:21" x14ac:dyDescent="0.25">
      <c r="A26" s="3">
        <f t="shared" si="0"/>
        <v>17</v>
      </c>
      <c r="B26" s="2" t="s">
        <v>71</v>
      </c>
      <c r="C26" s="22"/>
      <c r="D26" s="16" t="s">
        <v>0</v>
      </c>
      <c r="E26" s="16"/>
      <c r="F26" s="17">
        <v>1.8</v>
      </c>
      <c r="G26" s="18">
        <f t="shared" si="1"/>
        <v>23.299999999999997</v>
      </c>
      <c r="H26" s="18"/>
      <c r="I26" s="20">
        <v>2.0833333333333333E-3</v>
      </c>
      <c r="J26" s="19">
        <f t="shared" si="2"/>
        <v>2.4999999999999994E-2</v>
      </c>
      <c r="K26" s="39">
        <f t="shared" si="11"/>
        <v>0.33749999999999991</v>
      </c>
      <c r="L26" s="39">
        <f t="shared" si="12"/>
        <v>0.50416666666666665</v>
      </c>
      <c r="M26" s="39">
        <f t="shared" si="13"/>
        <v>0.67916666666666659</v>
      </c>
      <c r="N26" s="39">
        <f t="shared" si="14"/>
        <v>0.8340277777777777</v>
      </c>
      <c r="O26" s="17" t="s">
        <v>126</v>
      </c>
      <c r="P26" s="18" t="s">
        <v>126</v>
      </c>
      <c r="Q26" s="18"/>
      <c r="R26" s="15" t="s">
        <v>126</v>
      </c>
      <c r="S26" s="19" t="s">
        <v>126</v>
      </c>
      <c r="T26" s="39" t="s">
        <v>126</v>
      </c>
      <c r="U26" s="38" t="s">
        <v>126</v>
      </c>
    </row>
    <row r="27" spans="1:21" x14ac:dyDescent="0.25">
      <c r="A27" s="3">
        <f t="shared" si="0"/>
        <v>18</v>
      </c>
      <c r="B27" s="52" t="s">
        <v>69</v>
      </c>
      <c r="C27" s="22" t="s">
        <v>93</v>
      </c>
      <c r="D27" s="16" t="s">
        <v>3</v>
      </c>
      <c r="E27" s="16"/>
      <c r="F27" s="17">
        <v>1.7</v>
      </c>
      <c r="G27" s="18">
        <f t="shared" si="1"/>
        <v>24.999999999999996</v>
      </c>
      <c r="H27" s="18"/>
      <c r="I27" s="20">
        <v>1.3888888888888889E-3</v>
      </c>
      <c r="J27" s="19">
        <f t="shared" si="2"/>
        <v>2.6388888888888882E-2</v>
      </c>
      <c r="K27" s="39">
        <f t="shared" si="11"/>
        <v>0.3388888888888888</v>
      </c>
      <c r="L27" s="39">
        <f t="shared" si="12"/>
        <v>0.50555555555555554</v>
      </c>
      <c r="M27" s="39">
        <f t="shared" si="13"/>
        <v>0.68055555555555547</v>
      </c>
      <c r="N27" s="39">
        <f t="shared" si="14"/>
        <v>0.83541666666666659</v>
      </c>
      <c r="O27" s="17" t="s">
        <v>126</v>
      </c>
      <c r="P27" s="18" t="s">
        <v>126</v>
      </c>
      <c r="Q27" s="18"/>
      <c r="R27" s="15" t="s">
        <v>126</v>
      </c>
      <c r="S27" s="19" t="s">
        <v>126</v>
      </c>
      <c r="T27" s="39" t="s">
        <v>126</v>
      </c>
      <c r="U27" s="38" t="s">
        <v>126</v>
      </c>
    </row>
    <row r="28" spans="1:21" x14ac:dyDescent="0.25">
      <c r="A28" s="3">
        <f t="shared" si="0"/>
        <v>19</v>
      </c>
      <c r="B28" s="52" t="s">
        <v>67</v>
      </c>
      <c r="C28" s="22" t="s">
        <v>92</v>
      </c>
      <c r="D28" s="16" t="s">
        <v>3</v>
      </c>
      <c r="E28" s="16"/>
      <c r="F28" s="17">
        <v>1.2</v>
      </c>
      <c r="G28" s="18">
        <f t="shared" si="1"/>
        <v>26.199999999999996</v>
      </c>
      <c r="H28" s="18"/>
      <c r="I28" s="20">
        <v>1.3888888888888889E-3</v>
      </c>
      <c r="J28" s="19">
        <f t="shared" si="2"/>
        <v>2.7777777777777769E-2</v>
      </c>
      <c r="K28" s="39">
        <f t="shared" si="11"/>
        <v>0.34027777777777768</v>
      </c>
      <c r="L28" s="39">
        <f t="shared" si="12"/>
        <v>0.50694444444444442</v>
      </c>
      <c r="M28" s="39">
        <f t="shared" si="13"/>
        <v>0.68194444444444435</v>
      </c>
      <c r="N28" s="39">
        <f t="shared" si="14"/>
        <v>0.83680555555555547</v>
      </c>
      <c r="O28" s="17" t="s">
        <v>126</v>
      </c>
      <c r="P28" s="18" t="s">
        <v>126</v>
      </c>
      <c r="Q28" s="18"/>
      <c r="R28" s="15" t="s">
        <v>126</v>
      </c>
      <c r="S28" s="19" t="s">
        <v>126</v>
      </c>
      <c r="T28" s="39" t="s">
        <v>126</v>
      </c>
      <c r="U28" s="38" t="s">
        <v>126</v>
      </c>
    </row>
    <row r="29" spans="1:21" x14ac:dyDescent="0.25">
      <c r="A29" s="3">
        <f t="shared" si="0"/>
        <v>20</v>
      </c>
      <c r="B29" s="21" t="s">
        <v>66</v>
      </c>
      <c r="C29" s="22" t="s">
        <v>94</v>
      </c>
      <c r="D29" s="16" t="s">
        <v>3</v>
      </c>
      <c r="E29" s="16"/>
      <c r="F29" s="17">
        <v>1.6</v>
      </c>
      <c r="G29" s="18">
        <f t="shared" si="1"/>
        <v>27.799999999999997</v>
      </c>
      <c r="H29" s="18"/>
      <c r="I29" s="20">
        <v>1.3888888888888889E-3</v>
      </c>
      <c r="J29" s="19">
        <f t="shared" si="2"/>
        <v>2.9166666666666657E-2</v>
      </c>
      <c r="K29" s="39">
        <f t="shared" si="11"/>
        <v>0.34166666666666656</v>
      </c>
      <c r="L29" s="39">
        <f t="shared" si="12"/>
        <v>0.5083333333333333</v>
      </c>
      <c r="M29" s="39">
        <f t="shared" si="13"/>
        <v>0.68333333333333324</v>
      </c>
      <c r="N29" s="39">
        <f t="shared" si="14"/>
        <v>0.83819444444444435</v>
      </c>
      <c r="O29" s="17" t="s">
        <v>126</v>
      </c>
      <c r="P29" s="18" t="s">
        <v>126</v>
      </c>
      <c r="Q29" s="18"/>
      <c r="R29" s="15" t="s">
        <v>126</v>
      </c>
      <c r="S29" s="19" t="s">
        <v>126</v>
      </c>
      <c r="T29" s="39" t="s">
        <v>126</v>
      </c>
      <c r="U29" s="38" t="s">
        <v>126</v>
      </c>
    </row>
    <row r="30" spans="1:21" x14ac:dyDescent="0.25">
      <c r="A30" s="3">
        <f t="shared" si="0"/>
        <v>21</v>
      </c>
      <c r="B30" s="21" t="s">
        <v>65</v>
      </c>
      <c r="C30" s="24" t="s">
        <v>95</v>
      </c>
      <c r="D30" s="16" t="s">
        <v>3</v>
      </c>
      <c r="E30" s="16"/>
      <c r="F30" s="17">
        <v>1.7</v>
      </c>
      <c r="G30" s="18">
        <f t="shared" si="1"/>
        <v>29.499999999999996</v>
      </c>
      <c r="H30" s="18"/>
      <c r="I30" s="20">
        <v>1.3888888888888889E-3</v>
      </c>
      <c r="J30" s="19">
        <f t="shared" si="2"/>
        <v>3.0555555555555544E-2</v>
      </c>
      <c r="K30" s="39">
        <f t="shared" si="11"/>
        <v>0.34305555555555545</v>
      </c>
      <c r="L30" s="39">
        <f t="shared" si="12"/>
        <v>0.50972222222222219</v>
      </c>
      <c r="M30" s="39">
        <f t="shared" si="13"/>
        <v>0.68472222222222212</v>
      </c>
      <c r="N30" s="39">
        <f t="shared" si="14"/>
        <v>0.83958333333333324</v>
      </c>
      <c r="O30" s="17" t="s">
        <v>126</v>
      </c>
      <c r="P30" s="18" t="s">
        <v>126</v>
      </c>
      <c r="Q30" s="18"/>
      <c r="R30" s="15" t="s">
        <v>126</v>
      </c>
      <c r="S30" s="19" t="s">
        <v>126</v>
      </c>
      <c r="T30" s="39" t="s">
        <v>126</v>
      </c>
      <c r="U30" s="38" t="s">
        <v>126</v>
      </c>
    </row>
    <row r="31" spans="1:21" x14ac:dyDescent="0.25">
      <c r="A31" s="3">
        <f t="shared" si="0"/>
        <v>22</v>
      </c>
      <c r="B31" s="21" t="s">
        <v>113</v>
      </c>
      <c r="C31" s="24" t="s">
        <v>114</v>
      </c>
      <c r="D31" s="55" t="s">
        <v>3</v>
      </c>
      <c r="E31" s="55"/>
      <c r="F31" s="17">
        <v>0.9</v>
      </c>
      <c r="G31" s="18">
        <f t="shared" si="1"/>
        <v>30.399999999999995</v>
      </c>
      <c r="H31" s="18"/>
      <c r="I31" s="20">
        <v>6.9444444444444447E-4</v>
      </c>
      <c r="J31" s="19">
        <f t="shared" si="2"/>
        <v>3.124999999999999E-2</v>
      </c>
      <c r="K31" s="39">
        <f t="shared" si="11"/>
        <v>0.34374999999999989</v>
      </c>
      <c r="L31" s="39">
        <f t="shared" si="12"/>
        <v>0.51041666666666663</v>
      </c>
      <c r="M31" s="39">
        <f t="shared" si="13"/>
        <v>0.68541666666666656</v>
      </c>
      <c r="N31" s="39">
        <f t="shared" si="14"/>
        <v>0.84027777777777768</v>
      </c>
      <c r="O31" s="17" t="s">
        <v>126</v>
      </c>
      <c r="P31" s="18" t="s">
        <v>126</v>
      </c>
      <c r="Q31" s="18"/>
      <c r="R31" s="15" t="s">
        <v>126</v>
      </c>
      <c r="S31" s="19" t="s">
        <v>126</v>
      </c>
      <c r="T31" s="39" t="s">
        <v>126</v>
      </c>
      <c r="U31" s="38" t="s">
        <v>126</v>
      </c>
    </row>
    <row r="32" spans="1:21" x14ac:dyDescent="0.25">
      <c r="A32" s="3">
        <f t="shared" si="0"/>
        <v>23</v>
      </c>
      <c r="B32" s="21" t="s">
        <v>64</v>
      </c>
      <c r="C32" s="22" t="s">
        <v>96</v>
      </c>
      <c r="D32" s="16" t="s">
        <v>3</v>
      </c>
      <c r="E32" s="16"/>
      <c r="F32" s="17">
        <v>1.2</v>
      </c>
      <c r="G32" s="18">
        <f t="shared" si="1"/>
        <v>31.599999999999994</v>
      </c>
      <c r="H32" s="18"/>
      <c r="I32" s="20">
        <v>1.3888888888888889E-3</v>
      </c>
      <c r="J32" s="19">
        <f t="shared" si="2"/>
        <v>3.2638888888888877E-2</v>
      </c>
      <c r="K32" s="39">
        <f t="shared" si="11"/>
        <v>0.34513888888888877</v>
      </c>
      <c r="L32" s="39">
        <f t="shared" si="12"/>
        <v>0.51180555555555551</v>
      </c>
      <c r="M32" s="39">
        <f t="shared" si="13"/>
        <v>0.68680555555555545</v>
      </c>
      <c r="N32" s="39">
        <f t="shared" si="14"/>
        <v>0.84166666666666656</v>
      </c>
      <c r="O32" s="17" t="s">
        <v>126</v>
      </c>
      <c r="P32" s="18" t="s">
        <v>126</v>
      </c>
      <c r="Q32" s="18"/>
      <c r="R32" s="15" t="s">
        <v>126</v>
      </c>
      <c r="S32" s="19" t="s">
        <v>126</v>
      </c>
      <c r="T32" s="39" t="s">
        <v>126</v>
      </c>
      <c r="U32" s="38" t="s">
        <v>126</v>
      </c>
    </row>
    <row r="33" spans="1:21" x14ac:dyDescent="0.25">
      <c r="A33" s="3">
        <f t="shared" si="0"/>
        <v>24</v>
      </c>
      <c r="B33" s="21" t="s">
        <v>63</v>
      </c>
      <c r="C33" s="22" t="s">
        <v>97</v>
      </c>
      <c r="D33" s="16" t="s">
        <v>3</v>
      </c>
      <c r="E33" s="16"/>
      <c r="F33" s="17">
        <v>1.4</v>
      </c>
      <c r="G33" s="18">
        <f t="shared" si="1"/>
        <v>32.999999999999993</v>
      </c>
      <c r="H33" s="18"/>
      <c r="I33" s="20">
        <v>1.3888888888888889E-3</v>
      </c>
      <c r="J33" s="19">
        <f t="shared" si="2"/>
        <v>3.4027777777777768E-2</v>
      </c>
      <c r="K33" s="39">
        <f t="shared" si="11"/>
        <v>0.34652777777777766</v>
      </c>
      <c r="L33" s="39">
        <f t="shared" si="12"/>
        <v>0.5131944444444444</v>
      </c>
      <c r="M33" s="39">
        <f t="shared" si="13"/>
        <v>0.68819444444444433</v>
      </c>
      <c r="N33" s="39">
        <f t="shared" si="14"/>
        <v>0.84305555555555545</v>
      </c>
      <c r="O33" s="17" t="s">
        <v>126</v>
      </c>
      <c r="P33" s="18" t="s">
        <v>126</v>
      </c>
      <c r="Q33" s="18"/>
      <c r="R33" s="15" t="s">
        <v>126</v>
      </c>
      <c r="S33" s="19" t="s">
        <v>126</v>
      </c>
      <c r="T33" s="39" t="s">
        <v>126</v>
      </c>
      <c r="U33" s="38" t="s">
        <v>126</v>
      </c>
    </row>
    <row r="34" spans="1:21" x14ac:dyDescent="0.25">
      <c r="A34" s="3">
        <f t="shared" si="0"/>
        <v>25</v>
      </c>
      <c r="B34" s="2" t="s">
        <v>62</v>
      </c>
      <c r="C34" s="22" t="s">
        <v>98</v>
      </c>
      <c r="D34" s="16" t="s">
        <v>3</v>
      </c>
      <c r="E34" s="16"/>
      <c r="F34" s="17">
        <v>1.1000000000000001</v>
      </c>
      <c r="G34" s="18">
        <f t="shared" si="1"/>
        <v>34.099999999999994</v>
      </c>
      <c r="H34" s="18"/>
      <c r="I34" s="20">
        <v>1.3888888888888889E-3</v>
      </c>
      <c r="J34" s="19">
        <f t="shared" si="2"/>
        <v>3.5416666666666659E-2</v>
      </c>
      <c r="K34" s="39">
        <f t="shared" si="11"/>
        <v>0.34791666666666654</v>
      </c>
      <c r="L34" s="39">
        <f t="shared" si="12"/>
        <v>0.51458333333333328</v>
      </c>
      <c r="M34" s="39">
        <f t="shared" si="13"/>
        <v>0.68958333333333321</v>
      </c>
      <c r="N34" s="39">
        <f t="shared" si="14"/>
        <v>0.84444444444444433</v>
      </c>
      <c r="O34" s="17" t="s">
        <v>126</v>
      </c>
      <c r="P34" s="18" t="s">
        <v>126</v>
      </c>
      <c r="Q34" s="18"/>
      <c r="R34" s="15" t="s">
        <v>126</v>
      </c>
      <c r="S34" s="19" t="s">
        <v>126</v>
      </c>
      <c r="T34" s="39" t="s">
        <v>126</v>
      </c>
      <c r="U34" s="38" t="s">
        <v>126</v>
      </c>
    </row>
    <row r="35" spans="1:21" x14ac:dyDescent="0.25">
      <c r="A35" s="3">
        <f t="shared" si="0"/>
        <v>26</v>
      </c>
      <c r="B35" s="2" t="s">
        <v>61</v>
      </c>
      <c r="C35" s="22" t="s">
        <v>68</v>
      </c>
      <c r="D35" s="16" t="s">
        <v>3</v>
      </c>
      <c r="E35" s="16"/>
      <c r="F35" s="17">
        <v>0.6</v>
      </c>
      <c r="G35" s="18">
        <f t="shared" si="1"/>
        <v>34.699999999999996</v>
      </c>
      <c r="H35" s="18"/>
      <c r="I35" s="20">
        <v>6.9444444444444447E-4</v>
      </c>
      <c r="J35" s="19">
        <f t="shared" si="2"/>
        <v>3.6111111111111101E-2</v>
      </c>
      <c r="K35" s="39">
        <f t="shared" si="11"/>
        <v>0.34861111111111098</v>
      </c>
      <c r="L35" s="39">
        <f t="shared" si="12"/>
        <v>0.51527777777777772</v>
      </c>
      <c r="M35" s="39">
        <f t="shared" si="13"/>
        <v>0.69027777777777766</v>
      </c>
      <c r="N35" s="39">
        <f t="shared" si="14"/>
        <v>0.84513888888888877</v>
      </c>
      <c r="O35" s="17" t="s">
        <v>126</v>
      </c>
      <c r="P35" s="18" t="s">
        <v>126</v>
      </c>
      <c r="Q35" s="18"/>
      <c r="R35" s="15" t="s">
        <v>126</v>
      </c>
      <c r="S35" s="19" t="s">
        <v>126</v>
      </c>
      <c r="T35" s="39" t="s">
        <v>126</v>
      </c>
      <c r="U35" s="38" t="s">
        <v>126</v>
      </c>
    </row>
    <row r="36" spans="1:21" x14ac:dyDescent="0.25">
      <c r="A36" s="3">
        <f t="shared" si="0"/>
        <v>27</v>
      </c>
      <c r="B36" s="52" t="s">
        <v>60</v>
      </c>
      <c r="C36" s="2">
        <v>112</v>
      </c>
      <c r="D36" s="16" t="s">
        <v>3</v>
      </c>
      <c r="E36" s="16"/>
      <c r="F36" s="17">
        <v>1.3</v>
      </c>
      <c r="G36" s="18">
        <f t="shared" si="1"/>
        <v>35.999999999999993</v>
      </c>
      <c r="H36" s="18"/>
      <c r="I36" s="20">
        <v>1.3888888888888889E-3</v>
      </c>
      <c r="J36" s="19">
        <f t="shared" si="2"/>
        <v>3.7499999999999992E-2</v>
      </c>
      <c r="K36" s="39">
        <f t="shared" si="11"/>
        <v>0.34999999999999987</v>
      </c>
      <c r="L36" s="39">
        <f t="shared" si="12"/>
        <v>0.51666666666666661</v>
      </c>
      <c r="M36" s="39">
        <f t="shared" si="13"/>
        <v>0.69166666666666654</v>
      </c>
      <c r="N36" s="39">
        <f t="shared" si="14"/>
        <v>0.84652777777777766</v>
      </c>
      <c r="O36" s="17" t="s">
        <v>126</v>
      </c>
      <c r="P36" s="18" t="s">
        <v>126</v>
      </c>
      <c r="Q36" s="18"/>
      <c r="R36" s="15" t="s">
        <v>126</v>
      </c>
      <c r="S36" s="19" t="s">
        <v>126</v>
      </c>
      <c r="T36" s="39" t="s">
        <v>126</v>
      </c>
      <c r="U36" s="38" t="s">
        <v>126</v>
      </c>
    </row>
    <row r="37" spans="1:21" x14ac:dyDescent="0.25">
      <c r="A37" s="3">
        <f t="shared" si="0"/>
        <v>28</v>
      </c>
      <c r="B37" s="52" t="s">
        <v>59</v>
      </c>
      <c r="C37" s="2">
        <v>111</v>
      </c>
      <c r="D37" s="16" t="s">
        <v>3</v>
      </c>
      <c r="E37" s="16"/>
      <c r="F37" s="17">
        <v>0.9</v>
      </c>
      <c r="G37" s="18">
        <f t="shared" si="1"/>
        <v>36.899999999999991</v>
      </c>
      <c r="H37" s="18"/>
      <c r="I37" s="20">
        <v>6.9444444444444447E-4</v>
      </c>
      <c r="J37" s="19">
        <f t="shared" si="2"/>
        <v>3.8194444444444434E-2</v>
      </c>
      <c r="K37" s="39">
        <f t="shared" si="11"/>
        <v>0.35069444444444431</v>
      </c>
      <c r="L37" s="39">
        <f t="shared" si="12"/>
        <v>0.51736111111111105</v>
      </c>
      <c r="M37" s="39">
        <f t="shared" si="13"/>
        <v>0.69236111111111098</v>
      </c>
      <c r="N37" s="39">
        <f t="shared" si="14"/>
        <v>0.8472222222222221</v>
      </c>
      <c r="O37" s="17" t="s">
        <v>126</v>
      </c>
      <c r="P37" s="18" t="s">
        <v>126</v>
      </c>
      <c r="Q37" s="18"/>
      <c r="R37" s="15" t="s">
        <v>126</v>
      </c>
      <c r="S37" s="19" t="s">
        <v>126</v>
      </c>
      <c r="T37" s="39" t="s">
        <v>126</v>
      </c>
      <c r="U37" s="38" t="s">
        <v>126</v>
      </c>
    </row>
    <row r="38" spans="1:21" x14ac:dyDescent="0.25">
      <c r="A38" s="3">
        <f t="shared" si="0"/>
        <v>29</v>
      </c>
      <c r="B38" s="52" t="s">
        <v>58</v>
      </c>
      <c r="C38" s="2">
        <v>110</v>
      </c>
      <c r="D38" s="16" t="s">
        <v>3</v>
      </c>
      <c r="E38" s="16"/>
      <c r="F38" s="17">
        <v>1.2</v>
      </c>
      <c r="G38" s="18">
        <f t="shared" si="1"/>
        <v>38.099999999999994</v>
      </c>
      <c r="H38" s="18"/>
      <c r="I38" s="20">
        <v>1.3888888888888889E-3</v>
      </c>
      <c r="J38" s="19">
        <f t="shared" si="2"/>
        <v>3.9583333333333325E-2</v>
      </c>
      <c r="K38" s="39">
        <f t="shared" si="11"/>
        <v>0.35208333333333319</v>
      </c>
      <c r="L38" s="39">
        <f t="shared" si="12"/>
        <v>0.51874999999999993</v>
      </c>
      <c r="M38" s="39">
        <f t="shared" si="13"/>
        <v>0.69374999999999987</v>
      </c>
      <c r="N38" s="39">
        <f t="shared" si="14"/>
        <v>0.84861111111111098</v>
      </c>
      <c r="O38" s="17" t="s">
        <v>126</v>
      </c>
      <c r="P38" s="18" t="s">
        <v>126</v>
      </c>
      <c r="Q38" s="18"/>
      <c r="R38" s="15" t="s">
        <v>126</v>
      </c>
      <c r="S38" s="19" t="s">
        <v>126</v>
      </c>
      <c r="T38" s="39" t="s">
        <v>126</v>
      </c>
      <c r="U38" s="38" t="s">
        <v>126</v>
      </c>
    </row>
    <row r="39" spans="1:21" x14ac:dyDescent="0.25">
      <c r="A39" s="3">
        <f t="shared" si="0"/>
        <v>30</v>
      </c>
      <c r="B39" s="55" t="s">
        <v>111</v>
      </c>
      <c r="C39" s="2">
        <v>109</v>
      </c>
      <c r="D39" s="55" t="s">
        <v>3</v>
      </c>
      <c r="E39" s="55"/>
      <c r="F39" s="17">
        <v>1</v>
      </c>
      <c r="G39" s="18">
        <f t="shared" si="1"/>
        <v>39.099999999999994</v>
      </c>
      <c r="H39" s="18"/>
      <c r="I39" s="20">
        <v>1.3888888888888889E-3</v>
      </c>
      <c r="J39" s="19">
        <f t="shared" si="2"/>
        <v>4.0972222222222215E-2</v>
      </c>
      <c r="K39" s="39">
        <f t="shared" si="11"/>
        <v>0.35347222222222208</v>
      </c>
      <c r="L39" s="39">
        <f t="shared" si="12"/>
        <v>0.52013888888888882</v>
      </c>
      <c r="M39" s="39">
        <f t="shared" si="13"/>
        <v>0.69513888888888875</v>
      </c>
      <c r="N39" s="39">
        <f t="shared" si="14"/>
        <v>0.84999999999999987</v>
      </c>
      <c r="O39" s="17" t="s">
        <v>126</v>
      </c>
      <c r="P39" s="18" t="s">
        <v>126</v>
      </c>
      <c r="Q39" s="18"/>
      <c r="R39" s="15" t="s">
        <v>126</v>
      </c>
      <c r="S39" s="19" t="s">
        <v>126</v>
      </c>
      <c r="T39" s="39" t="s">
        <v>126</v>
      </c>
      <c r="U39" s="38" t="s">
        <v>126</v>
      </c>
    </row>
    <row r="40" spans="1:21" x14ac:dyDescent="0.25">
      <c r="A40" s="3">
        <f t="shared" si="0"/>
        <v>31</v>
      </c>
      <c r="B40" s="2" t="s">
        <v>99</v>
      </c>
      <c r="C40" s="24" t="s">
        <v>100</v>
      </c>
      <c r="D40" s="16" t="s">
        <v>4</v>
      </c>
      <c r="E40" s="16">
        <v>703</v>
      </c>
      <c r="F40" s="17">
        <v>1.3</v>
      </c>
      <c r="G40" s="18">
        <f t="shared" si="1"/>
        <v>40.399999999999991</v>
      </c>
      <c r="H40" s="18"/>
      <c r="I40" s="20">
        <v>1.3888888888888889E-3</v>
      </c>
      <c r="J40" s="19">
        <f t="shared" si="2"/>
        <v>4.2361111111111106E-2</v>
      </c>
      <c r="K40" s="39">
        <f t="shared" si="11"/>
        <v>0.35486111111111096</v>
      </c>
      <c r="L40" s="39">
        <f t="shared" si="12"/>
        <v>0.5215277777777777</v>
      </c>
      <c r="M40" s="39">
        <f t="shared" si="13"/>
        <v>0.69652777777777763</v>
      </c>
      <c r="N40" s="39">
        <f t="shared" si="14"/>
        <v>0.85138888888888875</v>
      </c>
      <c r="O40" s="17" t="s">
        <v>126</v>
      </c>
      <c r="P40" s="18" t="s">
        <v>126</v>
      </c>
      <c r="Q40" s="18"/>
      <c r="R40" s="15" t="s">
        <v>126</v>
      </c>
      <c r="S40" s="19" t="s">
        <v>126</v>
      </c>
      <c r="T40" s="39" t="s">
        <v>126</v>
      </c>
      <c r="U40" s="38" t="s">
        <v>126</v>
      </c>
    </row>
    <row r="41" spans="1:21" x14ac:dyDescent="0.25">
      <c r="A41" s="3">
        <f t="shared" si="0"/>
        <v>32</v>
      </c>
      <c r="B41" s="2" t="s">
        <v>76</v>
      </c>
      <c r="C41" s="2">
        <v>18</v>
      </c>
      <c r="D41" s="16" t="s">
        <v>4</v>
      </c>
      <c r="E41" s="16">
        <v>703</v>
      </c>
      <c r="F41" s="17" t="s">
        <v>126</v>
      </c>
      <c r="G41" s="18" t="s">
        <v>126</v>
      </c>
      <c r="H41" s="18"/>
      <c r="I41" s="20" t="s">
        <v>126</v>
      </c>
      <c r="J41" s="19" t="s">
        <v>126</v>
      </c>
      <c r="K41" s="39" t="s">
        <v>126</v>
      </c>
      <c r="L41" s="39" t="s">
        <v>126</v>
      </c>
      <c r="M41" s="39" t="s">
        <v>126</v>
      </c>
      <c r="N41" s="39" t="s">
        <v>126</v>
      </c>
      <c r="O41" s="17">
        <v>1.4</v>
      </c>
      <c r="P41" s="18">
        <f>SUM(P17,O41)</f>
        <v>13</v>
      </c>
      <c r="Q41" s="18"/>
      <c r="R41" s="20">
        <v>2.0833333333333333E-3</v>
      </c>
      <c r="S41" s="19">
        <v>1.4583333333333332E-2</v>
      </c>
      <c r="T41" s="39">
        <v>0.29930555555555555</v>
      </c>
      <c r="U41" s="38">
        <v>0.71597222222222223</v>
      </c>
    </row>
    <row r="42" spans="1:21" x14ac:dyDescent="0.25">
      <c r="A42" s="3">
        <f t="shared" si="0"/>
        <v>33</v>
      </c>
      <c r="B42" s="2" t="s">
        <v>101</v>
      </c>
      <c r="C42" s="2">
        <v>20</v>
      </c>
      <c r="D42" s="16" t="s">
        <v>4</v>
      </c>
      <c r="E42" s="16">
        <v>703</v>
      </c>
      <c r="F42" s="17" t="s">
        <v>126</v>
      </c>
      <c r="G42" s="18" t="s">
        <v>126</v>
      </c>
      <c r="H42" s="18"/>
      <c r="I42" s="20" t="s">
        <v>126</v>
      </c>
      <c r="J42" s="19" t="s">
        <v>126</v>
      </c>
      <c r="K42" s="39" t="s">
        <v>126</v>
      </c>
      <c r="L42" s="39" t="s">
        <v>126</v>
      </c>
      <c r="M42" s="39" t="s">
        <v>126</v>
      </c>
      <c r="N42" s="39" t="s">
        <v>126</v>
      </c>
      <c r="O42" s="17">
        <v>1.7</v>
      </c>
      <c r="P42" s="18">
        <v>14.7</v>
      </c>
      <c r="Q42" s="18"/>
      <c r="R42" s="20">
        <v>1.3888888888888889E-3</v>
      </c>
      <c r="S42" s="19">
        <f>SUM(S41,R42)</f>
        <v>1.5972222222222221E-2</v>
      </c>
      <c r="T42" s="39">
        <f>SUM(T41,R42)</f>
        <v>0.30069444444444443</v>
      </c>
      <c r="U42" s="38">
        <f>SUM(U41,R42)</f>
        <v>0.71736111111111112</v>
      </c>
    </row>
    <row r="43" spans="1:21" x14ac:dyDescent="0.25">
      <c r="A43" s="3">
        <f t="shared" si="0"/>
        <v>34</v>
      </c>
      <c r="B43" s="2" t="s">
        <v>102</v>
      </c>
      <c r="C43" s="2">
        <v>22</v>
      </c>
      <c r="D43" s="16" t="s">
        <v>4</v>
      </c>
      <c r="E43" s="16">
        <v>703</v>
      </c>
      <c r="F43" s="17" t="s">
        <v>126</v>
      </c>
      <c r="G43" s="18" t="s">
        <v>126</v>
      </c>
      <c r="H43" s="18"/>
      <c r="I43" s="20" t="s">
        <v>126</v>
      </c>
      <c r="J43" s="19" t="s">
        <v>126</v>
      </c>
      <c r="K43" s="39" t="s">
        <v>126</v>
      </c>
      <c r="L43" s="39" t="s">
        <v>126</v>
      </c>
      <c r="M43" s="39" t="s">
        <v>126</v>
      </c>
      <c r="N43" s="39" t="s">
        <v>126</v>
      </c>
      <c r="O43" s="16">
        <v>2.5</v>
      </c>
      <c r="P43" s="18">
        <v>17.2</v>
      </c>
      <c r="Q43" s="18"/>
      <c r="R43" s="20">
        <v>2.0833333333333333E-3</v>
      </c>
      <c r="S43" s="19">
        <f t="shared" ref="S43:S55" si="15">SUM(S42,R43)</f>
        <v>1.8055555555555554E-2</v>
      </c>
      <c r="T43" s="39">
        <f t="shared" ref="T43:T55" si="16">SUM(T42,R43)</f>
        <v>0.30277777777777776</v>
      </c>
      <c r="U43" s="38">
        <f t="shared" ref="U43:U55" si="17">SUM(U42,R43)</f>
        <v>0.71944444444444444</v>
      </c>
    </row>
    <row r="44" spans="1:21" x14ac:dyDescent="0.25">
      <c r="A44" s="3">
        <f t="shared" si="0"/>
        <v>35</v>
      </c>
      <c r="B44" s="52" t="s">
        <v>103</v>
      </c>
      <c r="C44" s="2">
        <v>24</v>
      </c>
      <c r="D44" s="16" t="s">
        <v>4</v>
      </c>
      <c r="E44" s="16">
        <v>703</v>
      </c>
      <c r="F44" s="17" t="s">
        <v>126</v>
      </c>
      <c r="G44" s="18" t="s">
        <v>126</v>
      </c>
      <c r="H44" s="18"/>
      <c r="I44" s="20" t="s">
        <v>126</v>
      </c>
      <c r="J44" s="19" t="s">
        <v>126</v>
      </c>
      <c r="K44" s="39" t="s">
        <v>126</v>
      </c>
      <c r="L44" s="39" t="s">
        <v>126</v>
      </c>
      <c r="M44" s="39" t="s">
        <v>126</v>
      </c>
      <c r="N44" s="39" t="s">
        <v>126</v>
      </c>
      <c r="O44" s="16">
        <v>1.2</v>
      </c>
      <c r="P44" s="18">
        <v>18.399999999999999</v>
      </c>
      <c r="Q44" s="18"/>
      <c r="R44" s="20">
        <v>1.3888888888888889E-3</v>
      </c>
      <c r="S44" s="19">
        <f t="shared" si="15"/>
        <v>1.9444444444444441E-2</v>
      </c>
      <c r="T44" s="39">
        <f t="shared" si="16"/>
        <v>0.30416666666666664</v>
      </c>
      <c r="U44" s="38">
        <f t="shared" si="17"/>
        <v>0.72083333333333333</v>
      </c>
    </row>
    <row r="45" spans="1:21" x14ac:dyDescent="0.25">
      <c r="A45" s="3">
        <f t="shared" si="0"/>
        <v>36</v>
      </c>
      <c r="B45" s="52" t="s">
        <v>104</v>
      </c>
      <c r="C45" s="2">
        <v>26</v>
      </c>
      <c r="D45" s="16" t="s">
        <v>4</v>
      </c>
      <c r="E45" s="16">
        <v>703</v>
      </c>
      <c r="F45" s="17" t="s">
        <v>126</v>
      </c>
      <c r="G45" s="18" t="s">
        <v>126</v>
      </c>
      <c r="H45" s="18"/>
      <c r="I45" s="20" t="s">
        <v>126</v>
      </c>
      <c r="J45" s="19" t="s">
        <v>126</v>
      </c>
      <c r="K45" s="39" t="s">
        <v>126</v>
      </c>
      <c r="L45" s="39" t="s">
        <v>126</v>
      </c>
      <c r="M45" s="39" t="s">
        <v>126</v>
      </c>
      <c r="N45" s="39" t="s">
        <v>126</v>
      </c>
      <c r="O45" s="16">
        <v>0.5</v>
      </c>
      <c r="P45" s="18">
        <v>18.899999999999999</v>
      </c>
      <c r="Q45" s="18"/>
      <c r="R45" s="20">
        <v>6.9444444444444447E-4</v>
      </c>
      <c r="S45" s="19">
        <f t="shared" si="15"/>
        <v>2.0138888888888887E-2</v>
      </c>
      <c r="T45" s="39">
        <f t="shared" si="16"/>
        <v>0.30486111111111108</v>
      </c>
      <c r="U45" s="38">
        <f t="shared" si="17"/>
        <v>0.72152777777777777</v>
      </c>
    </row>
    <row r="46" spans="1:21" x14ac:dyDescent="0.25">
      <c r="A46" s="3">
        <f t="shared" si="0"/>
        <v>37</v>
      </c>
      <c r="B46" s="16" t="s">
        <v>48</v>
      </c>
      <c r="C46" s="2">
        <v>129</v>
      </c>
      <c r="D46" s="16" t="s">
        <v>3</v>
      </c>
      <c r="E46" s="16"/>
      <c r="F46" s="17" t="s">
        <v>126</v>
      </c>
      <c r="G46" s="18" t="s">
        <v>126</v>
      </c>
      <c r="H46" s="18"/>
      <c r="I46" s="20" t="s">
        <v>126</v>
      </c>
      <c r="J46" s="19" t="s">
        <v>126</v>
      </c>
      <c r="K46" s="39" t="s">
        <v>126</v>
      </c>
      <c r="L46" s="39" t="s">
        <v>126</v>
      </c>
      <c r="M46" s="39" t="s">
        <v>126</v>
      </c>
      <c r="N46" s="39" t="s">
        <v>126</v>
      </c>
      <c r="O46" s="16">
        <v>2.6</v>
      </c>
      <c r="P46" s="18">
        <v>21.5</v>
      </c>
      <c r="Q46" s="18"/>
      <c r="R46" s="20">
        <v>2.0833333333333333E-3</v>
      </c>
      <c r="S46" s="19">
        <f t="shared" si="15"/>
        <v>2.222222222222222E-2</v>
      </c>
      <c r="T46" s="39">
        <f t="shared" si="16"/>
        <v>0.30694444444444441</v>
      </c>
      <c r="U46" s="38">
        <f t="shared" si="17"/>
        <v>0.72361111111111109</v>
      </c>
    </row>
    <row r="47" spans="1:21" x14ac:dyDescent="0.25">
      <c r="A47" s="3">
        <f t="shared" si="0"/>
        <v>38</v>
      </c>
      <c r="B47" s="16" t="s">
        <v>47</v>
      </c>
      <c r="C47" s="2">
        <v>128</v>
      </c>
      <c r="D47" s="16" t="s">
        <v>3</v>
      </c>
      <c r="E47" s="16"/>
      <c r="F47" s="17" t="s">
        <v>126</v>
      </c>
      <c r="G47" s="18" t="s">
        <v>126</v>
      </c>
      <c r="H47" s="18"/>
      <c r="I47" s="20" t="s">
        <v>126</v>
      </c>
      <c r="J47" s="19" t="s">
        <v>126</v>
      </c>
      <c r="K47" s="39" t="s">
        <v>126</v>
      </c>
      <c r="L47" s="39" t="s">
        <v>126</v>
      </c>
      <c r="M47" s="39" t="s">
        <v>126</v>
      </c>
      <c r="N47" s="39" t="s">
        <v>126</v>
      </c>
      <c r="O47" s="16">
        <v>0.8</v>
      </c>
      <c r="P47" s="18">
        <v>22.3</v>
      </c>
      <c r="Q47" s="18"/>
      <c r="R47" s="15">
        <v>6.9444444444444447E-4</v>
      </c>
      <c r="S47" s="19">
        <f t="shared" si="15"/>
        <v>2.2916666666666665E-2</v>
      </c>
      <c r="T47" s="39">
        <f t="shared" si="16"/>
        <v>0.30763888888888885</v>
      </c>
      <c r="U47" s="38">
        <f t="shared" si="17"/>
        <v>0.72430555555555554</v>
      </c>
    </row>
    <row r="48" spans="1:21" x14ac:dyDescent="0.25">
      <c r="A48" s="3">
        <f t="shared" si="0"/>
        <v>39</v>
      </c>
      <c r="B48" s="52" t="s">
        <v>46</v>
      </c>
      <c r="C48" s="2">
        <v>127</v>
      </c>
      <c r="D48" s="16" t="s">
        <v>3</v>
      </c>
      <c r="E48" s="16"/>
      <c r="F48" s="17" t="s">
        <v>126</v>
      </c>
      <c r="G48" s="18" t="s">
        <v>126</v>
      </c>
      <c r="H48" s="18"/>
      <c r="I48" s="20" t="s">
        <v>126</v>
      </c>
      <c r="J48" s="19" t="s">
        <v>126</v>
      </c>
      <c r="K48" s="39" t="s">
        <v>126</v>
      </c>
      <c r="L48" s="39" t="s">
        <v>126</v>
      </c>
      <c r="M48" s="39" t="s">
        <v>126</v>
      </c>
      <c r="N48" s="39" t="s">
        <v>126</v>
      </c>
      <c r="O48" s="16">
        <v>0.7</v>
      </c>
      <c r="P48" s="18">
        <v>23</v>
      </c>
      <c r="Q48" s="18"/>
      <c r="R48" s="15">
        <v>6.9444444444444447E-4</v>
      </c>
      <c r="S48" s="19">
        <f t="shared" si="15"/>
        <v>2.361111111111111E-2</v>
      </c>
      <c r="T48" s="39">
        <f t="shared" si="16"/>
        <v>0.30833333333333329</v>
      </c>
      <c r="U48" s="38">
        <f t="shared" si="17"/>
        <v>0.72499999999999998</v>
      </c>
    </row>
    <row r="49" spans="1:21" x14ac:dyDescent="0.25">
      <c r="A49" s="3">
        <f t="shared" si="0"/>
        <v>40</v>
      </c>
      <c r="B49" s="52" t="s">
        <v>45</v>
      </c>
      <c r="C49" s="2">
        <v>126</v>
      </c>
      <c r="D49" s="16" t="s">
        <v>3</v>
      </c>
      <c r="E49" s="16"/>
      <c r="F49" s="17" t="s">
        <v>126</v>
      </c>
      <c r="G49" s="18" t="s">
        <v>126</v>
      </c>
      <c r="H49" s="18"/>
      <c r="I49" s="20" t="s">
        <v>126</v>
      </c>
      <c r="J49" s="19" t="s">
        <v>126</v>
      </c>
      <c r="K49" s="39" t="s">
        <v>126</v>
      </c>
      <c r="L49" s="39" t="s">
        <v>126</v>
      </c>
      <c r="M49" s="39" t="s">
        <v>126</v>
      </c>
      <c r="N49" s="39" t="s">
        <v>126</v>
      </c>
      <c r="O49" s="16">
        <v>0.7</v>
      </c>
      <c r="P49" s="18">
        <v>23.7</v>
      </c>
      <c r="Q49" s="18"/>
      <c r="R49" s="15">
        <v>6.9444444444444447E-4</v>
      </c>
      <c r="S49" s="19">
        <f t="shared" si="15"/>
        <v>2.4305555555555556E-2</v>
      </c>
      <c r="T49" s="39">
        <f t="shared" si="16"/>
        <v>0.30902777777777773</v>
      </c>
      <c r="U49" s="38">
        <f t="shared" si="17"/>
        <v>0.72569444444444442</v>
      </c>
    </row>
    <row r="50" spans="1:21" x14ac:dyDescent="0.25">
      <c r="A50" s="3">
        <f t="shared" si="0"/>
        <v>41</v>
      </c>
      <c r="B50" s="52" t="s">
        <v>44</v>
      </c>
      <c r="C50" s="16">
        <v>125</v>
      </c>
      <c r="D50" s="16" t="s">
        <v>3</v>
      </c>
      <c r="E50" s="16"/>
      <c r="F50" s="17" t="s">
        <v>126</v>
      </c>
      <c r="G50" s="18" t="s">
        <v>126</v>
      </c>
      <c r="H50" s="18"/>
      <c r="I50" s="20" t="s">
        <v>126</v>
      </c>
      <c r="J50" s="19" t="s">
        <v>126</v>
      </c>
      <c r="K50" s="39" t="s">
        <v>126</v>
      </c>
      <c r="L50" s="39" t="s">
        <v>126</v>
      </c>
      <c r="M50" s="39" t="s">
        <v>126</v>
      </c>
      <c r="N50" s="39" t="s">
        <v>126</v>
      </c>
      <c r="O50" s="16">
        <v>0.7</v>
      </c>
      <c r="P50" s="18">
        <v>24.4</v>
      </c>
      <c r="Q50" s="18"/>
      <c r="R50" s="15">
        <v>6.9444444444444447E-4</v>
      </c>
      <c r="S50" s="19">
        <f t="shared" si="15"/>
        <v>2.5000000000000001E-2</v>
      </c>
      <c r="T50" s="39">
        <f t="shared" si="16"/>
        <v>0.30972222222222218</v>
      </c>
      <c r="U50" s="38">
        <f t="shared" si="17"/>
        <v>0.72638888888888886</v>
      </c>
    </row>
    <row r="51" spans="1:21" x14ac:dyDescent="0.25">
      <c r="A51" s="3">
        <f t="shared" si="0"/>
        <v>42</v>
      </c>
      <c r="B51" s="52" t="s">
        <v>43</v>
      </c>
      <c r="C51" s="16">
        <v>124</v>
      </c>
      <c r="D51" s="16" t="s">
        <v>3</v>
      </c>
      <c r="E51" s="16"/>
      <c r="F51" s="17" t="s">
        <v>126</v>
      </c>
      <c r="G51" s="18" t="s">
        <v>126</v>
      </c>
      <c r="H51" s="18"/>
      <c r="I51" s="20" t="s">
        <v>126</v>
      </c>
      <c r="J51" s="19" t="s">
        <v>126</v>
      </c>
      <c r="K51" s="39" t="s">
        <v>126</v>
      </c>
      <c r="L51" s="39" t="s">
        <v>126</v>
      </c>
      <c r="M51" s="39" t="s">
        <v>126</v>
      </c>
      <c r="N51" s="39" t="s">
        <v>126</v>
      </c>
      <c r="O51" s="16">
        <v>0.6</v>
      </c>
      <c r="P51" s="18">
        <v>25</v>
      </c>
      <c r="Q51" s="18"/>
      <c r="R51" s="15">
        <v>6.9444444444444447E-4</v>
      </c>
      <c r="S51" s="19">
        <f t="shared" si="15"/>
        <v>2.5694444444444447E-2</v>
      </c>
      <c r="T51" s="39">
        <f t="shared" si="16"/>
        <v>0.31041666666666662</v>
      </c>
      <c r="U51" s="38">
        <f t="shared" si="17"/>
        <v>0.7270833333333333</v>
      </c>
    </row>
    <row r="52" spans="1:21" x14ac:dyDescent="0.25">
      <c r="A52" s="3">
        <f t="shared" si="0"/>
        <v>43</v>
      </c>
      <c r="B52" s="52" t="s">
        <v>42</v>
      </c>
      <c r="C52" s="16">
        <v>123</v>
      </c>
      <c r="D52" s="16" t="s">
        <v>3</v>
      </c>
      <c r="E52" s="16"/>
      <c r="F52" s="17" t="s">
        <v>126</v>
      </c>
      <c r="G52" s="18" t="s">
        <v>126</v>
      </c>
      <c r="H52" s="18"/>
      <c r="I52" s="20" t="s">
        <v>126</v>
      </c>
      <c r="J52" s="19" t="s">
        <v>126</v>
      </c>
      <c r="K52" s="39" t="s">
        <v>126</v>
      </c>
      <c r="L52" s="39" t="s">
        <v>126</v>
      </c>
      <c r="M52" s="39" t="s">
        <v>126</v>
      </c>
      <c r="N52" s="39" t="s">
        <v>126</v>
      </c>
      <c r="O52" s="16">
        <v>0.9</v>
      </c>
      <c r="P52" s="18">
        <v>25.9</v>
      </c>
      <c r="Q52" s="18"/>
      <c r="R52" s="20">
        <v>1.3888888888888889E-3</v>
      </c>
      <c r="S52" s="19">
        <f t="shared" si="15"/>
        <v>2.7083333333333334E-2</v>
      </c>
      <c r="T52" s="39">
        <f t="shared" si="16"/>
        <v>0.3118055555555555</v>
      </c>
      <c r="U52" s="38">
        <f t="shared" si="17"/>
        <v>0.72847222222222219</v>
      </c>
    </row>
    <row r="53" spans="1:21" x14ac:dyDescent="0.25">
      <c r="A53" s="3">
        <f t="shared" si="0"/>
        <v>44</v>
      </c>
      <c r="B53" s="16" t="s">
        <v>41</v>
      </c>
      <c r="C53" s="16">
        <v>82</v>
      </c>
      <c r="D53" s="16" t="s">
        <v>3</v>
      </c>
      <c r="E53" s="16"/>
      <c r="F53" s="17" t="s">
        <v>126</v>
      </c>
      <c r="G53" s="18" t="s">
        <v>126</v>
      </c>
      <c r="H53" s="18"/>
      <c r="I53" s="20" t="s">
        <v>126</v>
      </c>
      <c r="J53" s="19" t="s">
        <v>126</v>
      </c>
      <c r="K53" s="39" t="s">
        <v>126</v>
      </c>
      <c r="L53" s="39" t="s">
        <v>126</v>
      </c>
      <c r="M53" s="39" t="s">
        <v>126</v>
      </c>
      <c r="N53" s="39" t="s">
        <v>126</v>
      </c>
      <c r="O53" s="17">
        <v>0.5</v>
      </c>
      <c r="P53" s="18">
        <v>26.4</v>
      </c>
      <c r="Q53" s="18"/>
      <c r="R53" s="20">
        <v>6.9444444444444447E-4</v>
      </c>
      <c r="S53" s="19">
        <f t="shared" si="15"/>
        <v>2.777777777777778E-2</v>
      </c>
      <c r="T53" s="39">
        <f t="shared" si="16"/>
        <v>0.31249999999999994</v>
      </c>
      <c r="U53" s="38">
        <f t="shared" si="17"/>
        <v>0.72916666666666663</v>
      </c>
    </row>
    <row r="54" spans="1:21" x14ac:dyDescent="0.25">
      <c r="A54" s="3">
        <f t="shared" si="0"/>
        <v>45</v>
      </c>
      <c r="B54" s="21" t="s">
        <v>105</v>
      </c>
      <c r="C54" s="16">
        <v>81</v>
      </c>
      <c r="D54" s="16" t="s">
        <v>3</v>
      </c>
      <c r="E54" s="16"/>
      <c r="F54" s="17" t="s">
        <v>126</v>
      </c>
      <c r="G54" s="18" t="s">
        <v>126</v>
      </c>
      <c r="H54" s="18"/>
      <c r="I54" s="20" t="s">
        <v>126</v>
      </c>
      <c r="J54" s="19" t="s">
        <v>126</v>
      </c>
      <c r="K54" s="39" t="s">
        <v>126</v>
      </c>
      <c r="L54" s="39" t="s">
        <v>126</v>
      </c>
      <c r="M54" s="39" t="s">
        <v>126</v>
      </c>
      <c r="N54" s="39" t="s">
        <v>126</v>
      </c>
      <c r="O54" s="17">
        <v>1.1000000000000001</v>
      </c>
      <c r="P54" s="18">
        <v>27.5</v>
      </c>
      <c r="Q54" s="18"/>
      <c r="R54" s="20">
        <v>1.3888888888888889E-3</v>
      </c>
      <c r="S54" s="19">
        <f t="shared" si="15"/>
        <v>2.9166666666666667E-2</v>
      </c>
      <c r="T54" s="39">
        <f t="shared" si="16"/>
        <v>0.31388888888888883</v>
      </c>
      <c r="U54" s="38">
        <f t="shared" si="17"/>
        <v>0.73055555555555551</v>
      </c>
    </row>
    <row r="55" spans="1:21" x14ac:dyDescent="0.25">
      <c r="A55" s="3">
        <f t="shared" si="0"/>
        <v>46</v>
      </c>
      <c r="B55" s="21" t="s">
        <v>39</v>
      </c>
      <c r="C55" s="22" t="s">
        <v>106</v>
      </c>
      <c r="D55" s="16" t="s">
        <v>3</v>
      </c>
      <c r="E55" s="16"/>
      <c r="F55" s="17" t="s">
        <v>126</v>
      </c>
      <c r="G55" s="18" t="s">
        <v>126</v>
      </c>
      <c r="H55" s="18"/>
      <c r="I55" s="20" t="s">
        <v>126</v>
      </c>
      <c r="J55" s="19" t="s">
        <v>126</v>
      </c>
      <c r="K55" s="39" t="s">
        <v>126</v>
      </c>
      <c r="L55" s="39" t="s">
        <v>126</v>
      </c>
      <c r="M55" s="39" t="s">
        <v>126</v>
      </c>
      <c r="N55" s="39" t="s">
        <v>126</v>
      </c>
      <c r="O55" s="17">
        <v>1.4</v>
      </c>
      <c r="P55" s="18">
        <v>28.9</v>
      </c>
      <c r="Q55" s="18"/>
      <c r="R55" s="15">
        <v>1.3888888888888889E-3</v>
      </c>
      <c r="S55" s="19">
        <f t="shared" si="15"/>
        <v>3.0555555555555555E-2</v>
      </c>
      <c r="T55" s="39">
        <f t="shared" si="16"/>
        <v>0.31527777777777771</v>
      </c>
      <c r="U55" s="38">
        <f t="shared" si="17"/>
        <v>0.7319444444444444</v>
      </c>
    </row>
    <row r="56" spans="1:21" x14ac:dyDescent="0.25">
      <c r="A56" s="3">
        <f t="shared" si="0"/>
        <v>47</v>
      </c>
      <c r="B56" s="21" t="s">
        <v>107</v>
      </c>
      <c r="C56" s="22" t="s">
        <v>109</v>
      </c>
      <c r="D56" s="16" t="s">
        <v>4</v>
      </c>
      <c r="E56" s="16">
        <v>703</v>
      </c>
      <c r="F56" s="17">
        <v>2.1</v>
      </c>
      <c r="G56" s="18">
        <f>SUM(G40+F56)</f>
        <v>42.499999999999993</v>
      </c>
      <c r="H56" s="18"/>
      <c r="I56" s="20">
        <v>2.0833333333333333E-3</v>
      </c>
      <c r="J56" s="19">
        <f>SUM(I56+J40)</f>
        <v>4.4444444444444439E-2</v>
      </c>
      <c r="K56" s="39">
        <f>SUM(K40+$I56)</f>
        <v>0.35694444444444429</v>
      </c>
      <c r="L56" s="39">
        <f>SUM(L40+$I56)</f>
        <v>0.52361111111111103</v>
      </c>
      <c r="M56" s="39">
        <f>SUM(M40+$I56)</f>
        <v>0.69861111111111096</v>
      </c>
      <c r="N56" s="39">
        <f>SUM(N40+$I56)</f>
        <v>0.85347222222222208</v>
      </c>
      <c r="O56" s="17" t="s">
        <v>126</v>
      </c>
      <c r="P56" s="18" t="s">
        <v>126</v>
      </c>
      <c r="Q56" s="18"/>
      <c r="R56" s="15" t="s">
        <v>126</v>
      </c>
      <c r="S56" s="19" t="s">
        <v>126</v>
      </c>
      <c r="T56" s="39" t="s">
        <v>126</v>
      </c>
      <c r="U56" s="38" t="s">
        <v>126</v>
      </c>
    </row>
    <row r="57" spans="1:21" x14ac:dyDescent="0.25">
      <c r="A57" s="3">
        <f t="shared" si="0"/>
        <v>48</v>
      </c>
      <c r="B57" s="21" t="s">
        <v>108</v>
      </c>
      <c r="C57" s="22" t="s">
        <v>110</v>
      </c>
      <c r="D57" s="16" t="s">
        <v>4</v>
      </c>
      <c r="E57" s="16">
        <v>703</v>
      </c>
      <c r="F57" s="17">
        <v>1.2</v>
      </c>
      <c r="G57" s="18">
        <f>SUM(G56+F57)</f>
        <v>43.699999999999996</v>
      </c>
      <c r="H57" s="18"/>
      <c r="I57" s="20">
        <v>1.3888888888888889E-3</v>
      </c>
      <c r="J57" s="19">
        <f>SUM(I57+J56)</f>
        <v>4.583333333333333E-2</v>
      </c>
      <c r="K57" s="39">
        <f>SUM(K56+$I57)</f>
        <v>0.35833333333333317</v>
      </c>
      <c r="L57" s="39">
        <f t="shared" ref="L57:N57" si="18">SUM(L56+$I57)</f>
        <v>0.52499999999999991</v>
      </c>
      <c r="M57" s="39">
        <f t="shared" si="18"/>
        <v>0.69999999999999984</v>
      </c>
      <c r="N57" s="39">
        <f t="shared" si="18"/>
        <v>0.85486111111111096</v>
      </c>
      <c r="O57" s="17" t="s">
        <v>126</v>
      </c>
      <c r="P57" s="18" t="s">
        <v>126</v>
      </c>
      <c r="Q57" s="18"/>
      <c r="R57" s="15" t="s">
        <v>126</v>
      </c>
      <c r="S57" s="19" t="s">
        <v>126</v>
      </c>
      <c r="T57" s="39" t="s">
        <v>126</v>
      </c>
      <c r="U57" s="38" t="s">
        <v>126</v>
      </c>
    </row>
    <row r="58" spans="1:21" x14ac:dyDescent="0.25">
      <c r="A58" s="3">
        <f t="shared" si="0"/>
        <v>49</v>
      </c>
      <c r="B58" s="63" t="s">
        <v>127</v>
      </c>
      <c r="C58" s="25"/>
      <c r="D58" s="26" t="s">
        <v>0</v>
      </c>
      <c r="E58" s="26"/>
      <c r="F58" s="17" t="s">
        <v>126</v>
      </c>
      <c r="G58" s="18" t="s">
        <v>126</v>
      </c>
      <c r="H58" s="18"/>
      <c r="I58" s="20" t="s">
        <v>126</v>
      </c>
      <c r="J58" s="19" t="s">
        <v>126</v>
      </c>
      <c r="K58" s="39" t="s">
        <v>126</v>
      </c>
      <c r="L58" s="39" t="s">
        <v>126</v>
      </c>
      <c r="M58" s="39" t="s">
        <v>126</v>
      </c>
      <c r="N58" s="39" t="s">
        <v>126</v>
      </c>
      <c r="O58" s="27">
        <v>1.7</v>
      </c>
      <c r="P58" s="18">
        <v>30.6</v>
      </c>
      <c r="Q58" s="18"/>
      <c r="R58" s="20">
        <v>2.0833333333333333E-3</v>
      </c>
      <c r="S58" s="19">
        <v>3.2638888888888891E-2</v>
      </c>
      <c r="T58" s="39">
        <v>0.31736111111111115</v>
      </c>
      <c r="U58" s="38">
        <v>0.73402777777777783</v>
      </c>
    </row>
    <row r="59" spans="1:21" ht="30" x14ac:dyDescent="0.25">
      <c r="A59" s="3">
        <f t="shared" si="0"/>
        <v>50</v>
      </c>
      <c r="B59" s="63" t="s">
        <v>28</v>
      </c>
      <c r="C59" s="22"/>
      <c r="D59" s="16" t="s">
        <v>0</v>
      </c>
      <c r="E59" s="16"/>
      <c r="F59" s="17">
        <v>0.7</v>
      </c>
      <c r="G59" s="18">
        <f>SUM(F59+G57)</f>
        <v>44.4</v>
      </c>
      <c r="H59" s="18"/>
      <c r="I59" s="15">
        <v>1.3888888888888889E-3</v>
      </c>
      <c r="J59" s="19">
        <f>SUM(I59+J57)</f>
        <v>4.7222222222222221E-2</v>
      </c>
      <c r="K59" s="39">
        <f>SUM(K57+$I59)</f>
        <v>0.35972222222222205</v>
      </c>
      <c r="L59" s="39">
        <f t="shared" ref="L59:N59" si="19">SUM(L57+$I59)</f>
        <v>0.5263888888888888</v>
      </c>
      <c r="M59" s="39">
        <f t="shared" si="19"/>
        <v>0.70138888888888873</v>
      </c>
      <c r="N59" s="39">
        <f t="shared" si="19"/>
        <v>0.85624999999999984</v>
      </c>
      <c r="O59" s="17" t="s">
        <v>126</v>
      </c>
      <c r="P59" s="18" t="s">
        <v>126</v>
      </c>
      <c r="Q59" s="18"/>
      <c r="R59" s="15" t="s">
        <v>126</v>
      </c>
      <c r="S59" s="19" t="s">
        <v>126</v>
      </c>
      <c r="T59" s="39" t="s">
        <v>126</v>
      </c>
      <c r="U59" s="38" t="s">
        <v>126</v>
      </c>
    </row>
    <row r="60" spans="1:21" ht="30" x14ac:dyDescent="0.25">
      <c r="A60" s="3">
        <f t="shared" si="0"/>
        <v>51</v>
      </c>
      <c r="B60" s="64" t="s">
        <v>19</v>
      </c>
      <c r="C60" s="22"/>
      <c r="D60" s="16" t="s">
        <v>0</v>
      </c>
      <c r="E60" s="16"/>
      <c r="F60" s="17" t="s">
        <v>126</v>
      </c>
      <c r="G60" s="18" t="s">
        <v>126</v>
      </c>
      <c r="H60" s="18"/>
      <c r="I60" s="20" t="s">
        <v>126</v>
      </c>
      <c r="J60" s="19" t="s">
        <v>126</v>
      </c>
      <c r="K60" s="39" t="s">
        <v>126</v>
      </c>
      <c r="L60" s="39" t="s">
        <v>126</v>
      </c>
      <c r="M60" s="39" t="s">
        <v>126</v>
      </c>
      <c r="N60" s="39" t="s">
        <v>126</v>
      </c>
      <c r="O60" s="17">
        <v>1.3</v>
      </c>
      <c r="P60" s="18">
        <v>31.9</v>
      </c>
      <c r="Q60" s="18"/>
      <c r="R60" s="15">
        <v>2.0833333333333333E-3</v>
      </c>
      <c r="S60" s="19">
        <v>3.4722222222222224E-2</v>
      </c>
      <c r="T60" s="39">
        <v>0.31944444444444448</v>
      </c>
      <c r="U60" s="38">
        <v>0.73611111111111116</v>
      </c>
    </row>
    <row r="61" spans="1:21" x14ac:dyDescent="0.25">
      <c r="A61" s="3">
        <f t="shared" si="0"/>
        <v>52</v>
      </c>
      <c r="B61" s="63" t="s">
        <v>2</v>
      </c>
      <c r="C61" s="22"/>
      <c r="D61" s="16" t="s">
        <v>1</v>
      </c>
      <c r="E61" s="16"/>
      <c r="F61" s="17">
        <v>0.7</v>
      </c>
      <c r="G61" s="18">
        <f>SUM(F61+G59)</f>
        <v>45.1</v>
      </c>
      <c r="H61" s="18"/>
      <c r="I61" s="20">
        <v>1.3888888888888889E-3</v>
      </c>
      <c r="J61" s="19">
        <f>SUM(I61+J59)</f>
        <v>4.8611111111111112E-2</v>
      </c>
      <c r="K61" s="39">
        <f>SUM(K59+$I61)</f>
        <v>0.36111111111111094</v>
      </c>
      <c r="L61" s="39">
        <f t="shared" ref="L61:N61" si="20">SUM(L59+$I61)</f>
        <v>0.52777777777777768</v>
      </c>
      <c r="M61" s="39">
        <f t="shared" si="20"/>
        <v>0.70277777777777761</v>
      </c>
      <c r="N61" s="39">
        <f t="shared" si="20"/>
        <v>0.85763888888888873</v>
      </c>
      <c r="O61" s="17">
        <v>0.9</v>
      </c>
      <c r="P61" s="18">
        <v>32.799999999999997</v>
      </c>
      <c r="Q61" s="18"/>
      <c r="R61" s="15">
        <v>1.3888888888888889E-3</v>
      </c>
      <c r="S61" s="19">
        <v>3.6111111111111115E-2</v>
      </c>
      <c r="T61" s="39">
        <v>0.32083333333333336</v>
      </c>
      <c r="U61" s="38">
        <v>0.73749999999999993</v>
      </c>
    </row>
    <row r="62" spans="1:21" x14ac:dyDescent="0.25">
      <c r="A62" s="3">
        <f t="shared" si="0"/>
        <v>53</v>
      </c>
      <c r="B62" s="63" t="s">
        <v>127</v>
      </c>
      <c r="C62" s="22"/>
      <c r="D62" s="16" t="s">
        <v>0</v>
      </c>
      <c r="E62" s="16"/>
      <c r="F62" s="17">
        <v>1.7</v>
      </c>
      <c r="G62" s="18">
        <f>SUM(F62+G61)</f>
        <v>46.800000000000004</v>
      </c>
      <c r="H62" s="18"/>
      <c r="I62" s="20">
        <v>2.0833333333333333E-3</v>
      </c>
      <c r="J62" s="19">
        <f>SUM(I62+J61)</f>
        <v>5.0694444444444445E-2</v>
      </c>
      <c r="K62" s="39">
        <f>SUM(K61+$I62)</f>
        <v>0.36319444444444426</v>
      </c>
      <c r="L62" s="39">
        <f t="shared" ref="L62:N62" si="21">SUM(L61+$I62)</f>
        <v>0.52986111111111101</v>
      </c>
      <c r="M62" s="39">
        <f t="shared" si="21"/>
        <v>0.70486111111111094</v>
      </c>
      <c r="N62" s="39">
        <f t="shared" si="21"/>
        <v>0.85972222222222205</v>
      </c>
      <c r="O62" s="17" t="s">
        <v>126</v>
      </c>
      <c r="P62" s="18" t="s">
        <v>126</v>
      </c>
      <c r="Q62" s="18"/>
      <c r="R62" s="15" t="s">
        <v>126</v>
      </c>
      <c r="S62" s="19" t="s">
        <v>126</v>
      </c>
      <c r="T62" s="39" t="s">
        <v>126</v>
      </c>
      <c r="U62" s="38" t="s">
        <v>126</v>
      </c>
    </row>
    <row r="63" spans="1:21" s="31" customFormat="1" ht="15" x14ac:dyDescent="0.25">
      <c r="A63" s="86" t="s">
        <v>117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8"/>
      <c r="R63" s="88"/>
      <c r="S63" s="88"/>
      <c r="T63" s="88"/>
      <c r="U63" s="89"/>
    </row>
    <row r="64" spans="1:21" s="31" customFormat="1" ht="12.75" x14ac:dyDescent="0.2">
      <c r="A64" s="77" t="s">
        <v>5</v>
      </c>
      <c r="B64" s="77"/>
      <c r="C64" s="7"/>
      <c r="D64" s="7"/>
      <c r="E64" s="7"/>
      <c r="F64" s="7"/>
      <c r="G64" s="45" t="s">
        <v>6</v>
      </c>
      <c r="H64" s="45"/>
      <c r="I64" s="45"/>
      <c r="J64" s="7"/>
      <c r="K64" s="7"/>
      <c r="L64" s="7"/>
      <c r="M64" s="7"/>
      <c r="N64" s="7"/>
      <c r="O64" s="6"/>
      <c r="P64" s="6"/>
    </row>
    <row r="65" spans="1:21" s="31" customFormat="1" ht="12.75" customHeight="1" x14ac:dyDescent="0.2">
      <c r="A65" s="29" t="s">
        <v>35</v>
      </c>
      <c r="B65" s="6"/>
      <c r="C65" s="11"/>
      <c r="D65" s="11"/>
      <c r="E65" s="11"/>
      <c r="F65" s="11"/>
      <c r="G65" s="6" t="s">
        <v>32</v>
      </c>
      <c r="H65" s="6"/>
      <c r="I65" s="6"/>
      <c r="J65" s="11"/>
      <c r="K65" s="7"/>
      <c r="L65" s="90" t="s">
        <v>123</v>
      </c>
      <c r="M65" s="90"/>
      <c r="N65" s="90"/>
      <c r="O65" s="90"/>
      <c r="P65" s="90"/>
      <c r="Q65" s="90"/>
      <c r="R65" s="90"/>
      <c r="S65" s="90"/>
      <c r="T65" s="90"/>
      <c r="U65" s="90"/>
    </row>
    <row r="66" spans="1:21" s="31" customFormat="1" ht="13.9" customHeight="1" x14ac:dyDescent="0.2">
      <c r="A66" s="6" t="s">
        <v>31</v>
      </c>
      <c r="B66" s="7"/>
      <c r="C66" s="11"/>
      <c r="D66" s="11"/>
      <c r="E66" s="11"/>
      <c r="F66" s="11"/>
      <c r="G66" s="6" t="s">
        <v>34</v>
      </c>
      <c r="H66" s="6"/>
      <c r="I66" s="6"/>
      <c r="K66" s="11"/>
      <c r="L66" s="58"/>
      <c r="M66" s="58"/>
      <c r="N66" s="58"/>
      <c r="O66" s="58"/>
      <c r="P66" s="58"/>
    </row>
    <row r="67" spans="1:21" s="31" customFormat="1" ht="13.9" customHeight="1" x14ac:dyDescent="0.2">
      <c r="A67" s="29" t="s">
        <v>130</v>
      </c>
      <c r="B67" s="7"/>
      <c r="C67" s="7"/>
      <c r="D67" s="7"/>
      <c r="E67" s="7"/>
      <c r="F67" s="6"/>
      <c r="G67" s="6" t="s">
        <v>33</v>
      </c>
      <c r="H67" s="6"/>
      <c r="I67" s="6"/>
      <c r="J67" s="6" t="s">
        <v>29</v>
      </c>
      <c r="K67" s="6"/>
      <c r="L67" s="57"/>
      <c r="M67" s="57"/>
      <c r="N67" s="57"/>
      <c r="O67" s="57"/>
      <c r="P67" s="57"/>
    </row>
    <row r="68" spans="1:21" x14ac:dyDescent="0.25">
      <c r="B68" s="6"/>
      <c r="C68" s="7"/>
      <c r="D68" s="7"/>
      <c r="E68" s="7"/>
      <c r="F68" s="7"/>
      <c r="H68" s="6"/>
      <c r="I68" s="6"/>
      <c r="J68" s="7"/>
      <c r="K68" s="6"/>
      <c r="L68" s="57"/>
      <c r="M68" s="57"/>
      <c r="N68" s="57"/>
      <c r="O68" s="57"/>
      <c r="P68" s="57"/>
      <c r="Q68" s="31"/>
    </row>
    <row r="69" spans="1:21" ht="15" x14ac:dyDescent="0.25">
      <c r="A69" s="6"/>
      <c r="B69" s="65"/>
      <c r="C69" s="65"/>
      <c r="D69" s="66" t="s">
        <v>131</v>
      </c>
      <c r="E69" s="66"/>
      <c r="F69" s="67"/>
      <c r="G69" s="67"/>
      <c r="H69" s="67"/>
      <c r="I69" s="67"/>
      <c r="J69" s="67"/>
      <c r="K69" s="67"/>
      <c r="L69" s="6"/>
      <c r="M69" s="6"/>
      <c r="N69" s="6"/>
      <c r="O69" s="6"/>
      <c r="P69" s="6"/>
    </row>
    <row r="70" spans="1:21" ht="15" x14ac:dyDescent="0.25">
      <c r="A70" s="6"/>
      <c r="B70" s="68" t="s">
        <v>132</v>
      </c>
      <c r="C70" s="65"/>
      <c r="D70" s="65"/>
      <c r="E70" s="66"/>
      <c r="F70" s="67"/>
      <c r="G70" s="67"/>
      <c r="H70" s="67"/>
      <c r="I70" s="67"/>
      <c r="J70" s="67"/>
      <c r="K70" s="67"/>
      <c r="L70" s="6"/>
      <c r="M70" s="6"/>
      <c r="N70" s="6"/>
      <c r="O70" s="6"/>
      <c r="P70" s="6"/>
    </row>
    <row r="71" spans="1:21" ht="15" x14ac:dyDescent="0.25">
      <c r="A71" s="6"/>
      <c r="B71" s="68" t="s">
        <v>133</v>
      </c>
      <c r="C71" s="65"/>
      <c r="D71" s="65"/>
      <c r="E71" s="65"/>
      <c r="F71" s="67"/>
      <c r="G71" s="67"/>
      <c r="H71" s="67"/>
      <c r="I71" s="67"/>
      <c r="J71" s="67"/>
      <c r="K71" s="67"/>
      <c r="L71" s="6"/>
      <c r="M71" s="6"/>
      <c r="N71" s="6"/>
      <c r="O71" s="6"/>
      <c r="P71" s="6"/>
    </row>
    <row r="72" spans="1:21" x14ac:dyDescent="0.25">
      <c r="B72" s="69"/>
      <c r="C72" s="65"/>
      <c r="D72" s="65"/>
      <c r="E72" s="65"/>
      <c r="F72" s="67"/>
      <c r="G72" s="67"/>
      <c r="H72" s="67"/>
      <c r="I72" s="67"/>
      <c r="J72" s="67"/>
      <c r="K72" s="67"/>
      <c r="L72" s="6"/>
      <c r="M72" s="6"/>
      <c r="N72" s="6"/>
      <c r="O72" s="6"/>
      <c r="P72" s="6"/>
    </row>
    <row r="73" spans="1:21" x14ac:dyDescent="0.25">
      <c r="B73" s="68" t="s">
        <v>136</v>
      </c>
      <c r="C73" s="65"/>
      <c r="D73" s="65"/>
      <c r="E73" s="65"/>
      <c r="F73" s="67"/>
      <c r="G73" s="67"/>
      <c r="H73" s="67"/>
      <c r="I73" s="67"/>
      <c r="J73" s="67"/>
      <c r="K73" s="67"/>
      <c r="L73" s="6"/>
      <c r="M73" s="6"/>
      <c r="N73" s="6"/>
      <c r="O73" s="6"/>
      <c r="P73" s="6"/>
    </row>
    <row r="74" spans="1:21" ht="15" x14ac:dyDescent="0.25">
      <c r="A74" s="6"/>
      <c r="B74" s="68" t="s">
        <v>134</v>
      </c>
      <c r="C74" s="65"/>
      <c r="D74" s="65"/>
      <c r="E74" s="65"/>
      <c r="F74" s="67"/>
      <c r="G74" s="67"/>
      <c r="H74" s="67"/>
      <c r="I74" s="67"/>
      <c r="J74" s="67"/>
      <c r="K74" s="67"/>
      <c r="L74" s="6"/>
      <c r="M74" s="6"/>
      <c r="N74" s="6"/>
      <c r="O74" s="6"/>
      <c r="P74" s="6"/>
    </row>
    <row r="75" spans="1:21" x14ac:dyDescent="0.25">
      <c r="B75" s="68" t="s">
        <v>137</v>
      </c>
      <c r="C75" s="65"/>
      <c r="D75" s="65"/>
      <c r="E75" s="65"/>
      <c r="F75" s="67"/>
      <c r="G75" s="67"/>
      <c r="H75" s="67"/>
      <c r="I75" s="67"/>
      <c r="J75" s="67"/>
      <c r="K75" s="67"/>
    </row>
    <row r="76" spans="1:21" x14ac:dyDescent="0.25">
      <c r="B76" s="68" t="s">
        <v>135</v>
      </c>
      <c r="C76" s="65"/>
      <c r="D76" s="65"/>
      <c r="E76" s="65"/>
      <c r="F76" s="67"/>
      <c r="G76" s="67"/>
      <c r="H76" s="67"/>
      <c r="I76" s="67"/>
      <c r="J76" s="67"/>
      <c r="K76" s="67"/>
    </row>
    <row r="77" spans="1:21" x14ac:dyDescent="0.25">
      <c r="B77" s="30"/>
      <c r="C77" s="30"/>
      <c r="D77" s="30"/>
      <c r="E77" s="30"/>
      <c r="F77" s="30"/>
      <c r="G77" s="30"/>
      <c r="H77" s="30"/>
      <c r="I77" s="30"/>
      <c r="J77" s="30"/>
      <c r="K77" s="30"/>
    </row>
  </sheetData>
  <mergeCells count="17">
    <mergeCell ref="F7:F9"/>
    <mergeCell ref="G7:G9"/>
    <mergeCell ref="H7:H9"/>
    <mergeCell ref="O1:U5"/>
    <mergeCell ref="L65:U65"/>
    <mergeCell ref="A63:U63"/>
    <mergeCell ref="S7:S9"/>
    <mergeCell ref="A64:B64"/>
    <mergeCell ref="I7:I9"/>
    <mergeCell ref="J7:J9"/>
    <mergeCell ref="O7:O9"/>
    <mergeCell ref="P7:P9"/>
    <mergeCell ref="Q7:Q9"/>
    <mergeCell ref="R7:R9"/>
    <mergeCell ref="A7:A9"/>
    <mergeCell ref="C7:C9"/>
    <mergeCell ref="D7:D9"/>
  </mergeCells>
  <pageMargins left="0.78740157480314965" right="0.70866141732283472" top="0" bottom="1.7716535433070868" header="0.19685039370078741" footer="0.19685039370078741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 </vt:lpstr>
      <vt:lpstr>2026 POW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Tomasz Pazek</cp:lastModifiedBy>
  <cp:lastPrinted>2025-11-24T11:52:42Z</cp:lastPrinted>
  <dcterms:created xsi:type="dcterms:W3CDTF">2022-10-12T05:55:37Z</dcterms:created>
  <dcterms:modified xsi:type="dcterms:W3CDTF">2025-11-24T11:52:43Z</dcterms:modified>
</cp:coreProperties>
</file>