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### Dysk wspolny Wydzialu Transportu Drogowego IF II ###\Piotr - Naczelnik\Dla Marszałka VI 2019\2026 PTZ\Rozkłady edytowalne na  LODZKIE\PP\"/>
    </mc:Choice>
  </mc:AlternateContent>
  <xr:revisionPtr revIDLastSave="0" documentId="13_ncr:1_{14171244-4AF1-43EC-9300-10FEC493C14D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2026 TAM" sheetId="7" r:id="rId1"/>
    <sheet name="2026 POW" sheetId="8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8" l="1"/>
  <c r="M13" i="8" s="1"/>
  <c r="M14" i="8" s="1"/>
  <c r="M15" i="8" s="1"/>
  <c r="M16" i="8" s="1"/>
  <c r="M17" i="8" s="1"/>
  <c r="M18" i="8" s="1"/>
  <c r="M19" i="8" s="1"/>
  <c r="M20" i="8" s="1"/>
  <c r="M21" i="8" s="1"/>
  <c r="M22" i="8" s="1"/>
  <c r="M23" i="8" s="1"/>
  <c r="M24" i="8" s="1"/>
  <c r="J12" i="8"/>
  <c r="J13" i="8" s="1"/>
  <c r="J14" i="8" s="1"/>
  <c r="J15" i="8" s="1"/>
  <c r="J16" i="8" s="1"/>
  <c r="J17" i="8" s="1"/>
  <c r="J18" i="8" s="1"/>
  <c r="J19" i="8" s="1"/>
  <c r="J20" i="8" s="1"/>
  <c r="J21" i="8" s="1"/>
  <c r="J22" i="8" s="1"/>
  <c r="J23" i="8" s="1"/>
  <c r="J24" i="8" s="1"/>
  <c r="L9" i="8"/>
  <c r="L10" i="8" s="1"/>
  <c r="L11" i="8" s="1"/>
  <c r="L12" i="8" s="1"/>
  <c r="L13" i="8" s="1"/>
  <c r="L14" i="8" s="1"/>
  <c r="L15" i="8" s="1"/>
  <c r="L16" i="8" s="1"/>
  <c r="L17" i="8" s="1"/>
  <c r="L18" i="8" s="1"/>
  <c r="L19" i="8" s="1"/>
  <c r="L20" i="8" s="1"/>
  <c r="L21" i="8" s="1"/>
  <c r="L22" i="8" s="1"/>
  <c r="L23" i="8" s="1"/>
  <c r="L24" i="8" s="1"/>
  <c r="K9" i="8"/>
  <c r="K10" i="8" s="1"/>
  <c r="K11" i="8" s="1"/>
  <c r="K12" i="8" s="1"/>
  <c r="K13" i="8" s="1"/>
  <c r="K14" i="8" s="1"/>
  <c r="K15" i="8" s="1"/>
  <c r="K16" i="8" s="1"/>
  <c r="K17" i="8" s="1"/>
  <c r="K18" i="8" s="1"/>
  <c r="K19" i="8" s="1"/>
  <c r="K20" i="8" s="1"/>
  <c r="K21" i="8" s="1"/>
  <c r="K22" i="8" s="1"/>
  <c r="K23" i="8" s="1"/>
  <c r="K24" i="8" s="1"/>
  <c r="B9" i="8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M9" i="7"/>
  <c r="M10" i="7" s="1"/>
  <c r="M11" i="7" s="1"/>
  <c r="M12" i="7" s="1"/>
  <c r="M13" i="7" s="1"/>
  <c r="M14" i="7" s="1"/>
  <c r="M15" i="7" s="1"/>
  <c r="M16" i="7" s="1"/>
  <c r="M17" i="7" s="1"/>
  <c r="M18" i="7" s="1"/>
  <c r="M19" i="7" s="1"/>
  <c r="M20" i="7" s="1"/>
  <c r="M21" i="7" s="1"/>
  <c r="M22" i="7" s="1"/>
  <c r="M23" i="7" s="1"/>
  <c r="M24" i="7" s="1"/>
  <c r="M25" i="7" s="1"/>
  <c r="M26" i="7" s="1"/>
  <c r="M27" i="7" s="1"/>
  <c r="M28" i="7" s="1"/>
  <c r="M29" i="7" s="1"/>
  <c r="L9" i="7"/>
  <c r="L10" i="7" s="1"/>
  <c r="L11" i="7" s="1"/>
  <c r="L12" i="7" s="1"/>
  <c r="L13" i="7" s="1"/>
  <c r="L14" i="7" s="1"/>
  <c r="L15" i="7" s="1"/>
  <c r="L16" i="7" s="1"/>
  <c r="L17" i="7" s="1"/>
  <c r="L18" i="7" s="1"/>
  <c r="L19" i="7" s="1"/>
  <c r="L20" i="7" s="1"/>
  <c r="L21" i="7" s="1"/>
  <c r="L22" i="7" s="1"/>
  <c r="L23" i="7" s="1"/>
  <c r="L24" i="7" s="1"/>
  <c r="L25" i="7" s="1"/>
  <c r="L26" i="7" s="1"/>
  <c r="L27" i="7" s="1"/>
  <c r="L28" i="7" s="1"/>
  <c r="L29" i="7" s="1"/>
  <c r="K9" i="7"/>
  <c r="K10" i="7" s="1"/>
  <c r="K11" i="7" s="1"/>
  <c r="K12" i="7" s="1"/>
  <c r="K13" i="7" s="1"/>
  <c r="K14" i="7" s="1"/>
  <c r="K15" i="7" s="1"/>
  <c r="K16" i="7" s="1"/>
  <c r="K17" i="7" s="1"/>
  <c r="K18" i="7" s="1"/>
  <c r="K19" i="7" s="1"/>
  <c r="K20" i="7" s="1"/>
  <c r="K21" i="7" s="1"/>
  <c r="K22" i="7" s="1"/>
  <c r="K23" i="7" s="1"/>
  <c r="K24" i="7" s="1"/>
  <c r="K25" i="7" s="1"/>
  <c r="K26" i="7" s="1"/>
  <c r="K27" i="7" s="1"/>
  <c r="K28" i="7" s="1"/>
  <c r="K29" i="7" s="1"/>
  <c r="J9" i="7"/>
  <c r="J10" i="7" s="1"/>
  <c r="J11" i="7" s="1"/>
  <c r="J12" i="7" s="1"/>
  <c r="J13" i="7" s="1"/>
  <c r="J14" i="7" s="1"/>
  <c r="J15" i="7" s="1"/>
  <c r="J16" i="7" s="1"/>
  <c r="J17" i="7" s="1"/>
  <c r="J18" i="7" s="1"/>
  <c r="J19" i="7" s="1"/>
  <c r="J20" i="7" s="1"/>
  <c r="J21" i="7" s="1"/>
  <c r="J22" i="7" s="1"/>
  <c r="J23" i="7" s="1"/>
  <c r="J24" i="7" s="1"/>
  <c r="J25" i="7" s="1"/>
  <c r="J26" i="7" s="1"/>
  <c r="J27" i="7" s="1"/>
  <c r="J28" i="7" s="1"/>
  <c r="J29" i="7" s="1"/>
  <c r="B9" i="7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M25" i="8" l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B25" i="8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M30" i="7"/>
  <c r="M31" i="7" s="1"/>
  <c r="M32" i="7" s="1"/>
  <c r="M33" i="7" s="1"/>
  <c r="M34" i="7" s="1"/>
  <c r="M35" i="7" s="1"/>
  <c r="M36" i="7" s="1"/>
  <c r="M37" i="7" s="1"/>
  <c r="M38" i="7" s="1"/>
  <c r="M39" i="7" s="1"/>
  <c r="M40" i="7" s="1"/>
  <c r="M41" i="7" s="1"/>
  <c r="M42" i="7" s="1"/>
  <c r="M43" i="7" s="1"/>
  <c r="M44" i="7" s="1"/>
  <c r="L30" i="7"/>
  <c r="L31" i="7" s="1"/>
  <c r="L32" i="7" s="1"/>
  <c r="L33" i="7" s="1"/>
  <c r="L34" i="7" s="1"/>
  <c r="L35" i="7" s="1"/>
  <c r="L36" i="7" s="1"/>
  <c r="L37" i="7" s="1"/>
  <c r="L38" i="7" s="1"/>
  <c r="L39" i="7" s="1"/>
  <c r="L40" i="7" s="1"/>
  <c r="L41" i="7" s="1"/>
  <c r="L42" i="7" s="1"/>
  <c r="L43" i="7" s="1"/>
  <c r="L44" i="7" s="1"/>
  <c r="L45" i="7" s="1"/>
  <c r="L46" i="7" s="1"/>
  <c r="K30" i="7"/>
  <c r="K31" i="7" s="1"/>
  <c r="K32" i="7" s="1"/>
  <c r="K33" i="7" s="1"/>
  <c r="K34" i="7" s="1"/>
  <c r="K35" i="7" s="1"/>
  <c r="K36" i="7" s="1"/>
  <c r="K37" i="7" s="1"/>
  <c r="K38" i="7" s="1"/>
  <c r="K39" i="7" s="1"/>
  <c r="K40" i="7" s="1"/>
  <c r="K41" i="7" s="1"/>
  <c r="K42" i="7" s="1"/>
  <c r="K43" i="7" s="1"/>
  <c r="K44" i="7" s="1"/>
  <c r="K45" i="7" s="1"/>
  <c r="K46" i="7" s="1"/>
  <c r="J25" i="8"/>
  <c r="J26" i="8" s="1"/>
  <c r="J27" i="8" s="1"/>
  <c r="J28" i="8" s="1"/>
  <c r="J29" i="8" s="1"/>
  <c r="J30" i="8" s="1"/>
  <c r="J31" i="8" s="1"/>
  <c r="J32" i="8" s="1"/>
  <c r="J33" i="8" s="1"/>
  <c r="J34" i="8" s="1"/>
  <c r="J35" i="8" s="1"/>
  <c r="J36" i="8" s="1"/>
  <c r="J37" i="8" s="1"/>
  <c r="J38" i="8" s="1"/>
  <c r="J39" i="8" s="1"/>
  <c r="J40" i="8" s="1"/>
  <c r="J41" i="8" s="1"/>
  <c r="J42" i="8" s="1"/>
  <c r="J43" i="8" s="1"/>
  <c r="J44" i="8" s="1"/>
  <c r="J45" i="8" s="1"/>
  <c r="J46" i="8" s="1"/>
  <c r="J47" i="8" s="1"/>
  <c r="J30" i="7"/>
  <c r="J31" i="7" s="1"/>
  <c r="J32" i="7" s="1"/>
  <c r="J33" i="7" s="1"/>
  <c r="J34" i="7" s="1"/>
  <c r="J35" i="7" s="1"/>
  <c r="J36" i="7" s="1"/>
  <c r="J37" i="7" s="1"/>
  <c r="J38" i="7" s="1"/>
  <c r="J39" i="7" s="1"/>
  <c r="J40" i="7" s="1"/>
  <c r="J41" i="7" s="1"/>
  <c r="J42" i="7" s="1"/>
  <c r="J43" i="7" s="1"/>
  <c r="J44" i="7" s="1"/>
  <c r="L25" i="8"/>
  <c r="L26" i="8" s="1"/>
  <c r="L27" i="8" s="1"/>
  <c r="L28" i="8" s="1"/>
  <c r="L29" i="8" s="1"/>
  <c r="L30" i="8" s="1"/>
  <c r="L31" i="8" s="1"/>
  <c r="L32" i="8" s="1"/>
  <c r="L33" i="8" s="1"/>
  <c r="L34" i="8" s="1"/>
  <c r="L35" i="8" s="1"/>
  <c r="L36" i="8" s="1"/>
  <c r="L37" i="8" s="1"/>
  <c r="L38" i="8" s="1"/>
  <c r="L39" i="8" s="1"/>
  <c r="L40" i="8" s="1"/>
  <c r="L41" i="8" s="1"/>
  <c r="L42" i="8" s="1"/>
  <c r="L43" i="8" s="1"/>
  <c r="L44" i="8" s="1"/>
  <c r="L45" i="8" s="1"/>
  <c r="L46" i="8" s="1"/>
  <c r="L47" i="8" s="1"/>
  <c r="K25" i="8"/>
  <c r="K26" i="8" s="1"/>
  <c r="K27" i="8" s="1"/>
  <c r="K28" i="8" s="1"/>
  <c r="K29" i="8" s="1"/>
  <c r="K30" i="8" s="1"/>
  <c r="K31" i="8" s="1"/>
  <c r="K32" i="8" s="1"/>
  <c r="K33" i="8" s="1"/>
  <c r="K34" i="8" s="1"/>
  <c r="K35" i="8" s="1"/>
  <c r="K36" i="8" s="1"/>
  <c r="K37" i="8" s="1"/>
  <c r="K38" i="8" s="1"/>
  <c r="K39" i="8" s="1"/>
  <c r="K40" i="8" s="1"/>
  <c r="K41" i="8" s="1"/>
  <c r="K42" i="8" s="1"/>
  <c r="K43" i="8" s="1"/>
  <c r="K44" i="8" s="1"/>
  <c r="K45" i="8" s="1"/>
  <c r="K46" i="8" s="1"/>
  <c r="K47" i="8" s="1"/>
  <c r="B30" i="7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</calcChain>
</file>

<file path=xl/sharedStrings.xml><?xml version="1.0" encoding="utf-8"?>
<sst xmlns="http://schemas.openxmlformats.org/spreadsheetml/2006/main" count="384" uniqueCount="146">
  <si>
    <t>L.p.</t>
  </si>
  <si>
    <t>km</t>
  </si>
  <si>
    <t>odl.</t>
  </si>
  <si>
    <t>Vt</t>
  </si>
  <si>
    <t>czas</t>
  </si>
  <si>
    <t>kat.drogi</t>
  </si>
  <si>
    <t>Dworce i przystanki</t>
  </si>
  <si>
    <t>&gt;</t>
  </si>
  <si>
    <t>W</t>
  </si>
  <si>
    <t>G</t>
  </si>
  <si>
    <t>P</t>
  </si>
  <si>
    <t>wew</t>
  </si>
  <si>
    <t>Oznaczenia:</t>
  </si>
  <si>
    <r>
      <t>D</t>
    </r>
    <r>
      <rPr>
        <sz val="7"/>
        <rFont val="Arial"/>
        <family val="2"/>
        <charset val="238"/>
      </rPr>
      <t xml:space="preserve"> - kursuje od poniedziałku do piątku oprócz świąt  </t>
    </r>
  </si>
  <si>
    <r>
      <t xml:space="preserve">G </t>
    </r>
    <r>
      <rPr>
        <sz val="7"/>
        <rFont val="Arial"/>
        <family val="2"/>
        <charset val="238"/>
      </rPr>
      <t>- droga gminna</t>
    </r>
  </si>
  <si>
    <r>
      <t xml:space="preserve">K </t>
    </r>
    <r>
      <rPr>
        <sz val="7"/>
        <color indexed="8"/>
        <rFont val="Arial"/>
        <family val="2"/>
        <charset val="238"/>
      </rPr>
      <t>- droga krajowa</t>
    </r>
  </si>
  <si>
    <r>
      <t xml:space="preserve">P </t>
    </r>
    <r>
      <rPr>
        <sz val="7"/>
        <color indexed="8"/>
        <rFont val="Arial"/>
        <family val="2"/>
        <charset val="238"/>
      </rPr>
      <t>- droga powiatowa</t>
    </r>
  </si>
  <si>
    <r>
      <t xml:space="preserve">wew </t>
    </r>
    <r>
      <rPr>
        <sz val="7"/>
        <color indexed="8"/>
        <rFont val="Arial"/>
        <family val="2"/>
        <charset val="238"/>
      </rPr>
      <t>- droga wewnętrzna</t>
    </r>
  </si>
  <si>
    <t>nr przystanku</t>
  </si>
  <si>
    <t>nr drogi</t>
  </si>
  <si>
    <t>08</t>
  </si>
  <si>
    <t>15</t>
  </si>
  <si>
    <t>02</t>
  </si>
  <si>
    <t>16</t>
  </si>
  <si>
    <t>17</t>
  </si>
  <si>
    <t>18</t>
  </si>
  <si>
    <t>19</t>
  </si>
  <si>
    <t>20</t>
  </si>
  <si>
    <t>21</t>
  </si>
  <si>
    <t>22</t>
  </si>
  <si>
    <t>24</t>
  </si>
  <si>
    <t>K</t>
  </si>
  <si>
    <t>Rąbień / Zielony Romanów</t>
  </si>
  <si>
    <t>Lutomiersk, Pl. Jana Pawła II</t>
  </si>
  <si>
    <t>Lutomiersk , Pl. Jana Pawła II</t>
  </si>
  <si>
    <t>26</t>
  </si>
  <si>
    <t>32</t>
  </si>
  <si>
    <t>34</t>
  </si>
  <si>
    <t>12</t>
  </si>
  <si>
    <t>55</t>
  </si>
  <si>
    <t>13</t>
  </si>
  <si>
    <t>09</t>
  </si>
  <si>
    <t>710</t>
  </si>
  <si>
    <t>483</t>
  </si>
  <si>
    <t>482</t>
  </si>
  <si>
    <t>71</t>
  </si>
  <si>
    <t>57</t>
  </si>
  <si>
    <t>59</t>
  </si>
  <si>
    <t>61</t>
  </si>
  <si>
    <t>63</t>
  </si>
  <si>
    <t>65</t>
  </si>
  <si>
    <t>Antoniew</t>
  </si>
  <si>
    <t>Karszew</t>
  </si>
  <si>
    <t>28</t>
  </si>
  <si>
    <t>D</t>
  </si>
  <si>
    <r>
      <rPr>
        <b/>
        <sz val="8"/>
        <color theme="1"/>
        <rFont val="Czcionka tekstu podstawowego"/>
        <charset val="238"/>
      </rPr>
      <t>Rodzaje kursów</t>
    </r>
    <r>
      <rPr>
        <sz val="8"/>
        <color theme="1"/>
        <rFont val="Czcionka tekstu podstawowego"/>
        <charset val="238"/>
      </rPr>
      <t>- kursy zwykłe</t>
    </r>
  </si>
  <si>
    <t>D, m</t>
  </si>
  <si>
    <r>
      <t xml:space="preserve">m- </t>
    </r>
    <r>
      <rPr>
        <sz val="7"/>
        <rFont val="Arial"/>
        <family val="2"/>
        <charset val="238"/>
      </rPr>
      <t>nie kursuje 24 i 31 grudnia</t>
    </r>
  </si>
  <si>
    <t>42</t>
  </si>
  <si>
    <t>67</t>
  </si>
  <si>
    <t>69</t>
  </si>
  <si>
    <t>73</t>
  </si>
  <si>
    <t>75</t>
  </si>
  <si>
    <t>Mirosławice, pos. nr 58</t>
  </si>
  <si>
    <t>79</t>
  </si>
  <si>
    <t>Kwiatkowice las, pos. nr 28</t>
  </si>
  <si>
    <t>95</t>
  </si>
  <si>
    <t>Konstantynów Łódzki, ul. Lutomierska 13</t>
  </si>
  <si>
    <t>Konstantynów Łódzki, ul. Lutomierska 53</t>
  </si>
  <si>
    <t>Lutomiersk, ul. 3 Maja / ul. Moniuszki</t>
  </si>
  <si>
    <t>36</t>
  </si>
  <si>
    <t>Kwiatkowice las/ skrzyżowanie</t>
  </si>
  <si>
    <t>Kwiatkowice/ skrzyżowanie</t>
  </si>
  <si>
    <t>Lutomiersk ul. 3 Maja / Moniuszki</t>
  </si>
  <si>
    <t>Lutomiersk, ul. 3 Maja/ stacja paliw</t>
  </si>
  <si>
    <t>Mirosławice</t>
  </si>
  <si>
    <t>Konstantynów Łódzki, ul. Lutomierska 46</t>
  </si>
  <si>
    <t>Konstantynów Łódzki, ul. Lutomierska / Ignacew</t>
  </si>
  <si>
    <t>Konstantynów Łódzki, ul. Lutomierska (Szkoła)</t>
  </si>
  <si>
    <t>Konstantynów Łódzki, ul. Zgierska 86</t>
  </si>
  <si>
    <t>Aleksandrów Łódzki, ul. W. Pol./ Południowa</t>
  </si>
  <si>
    <t>Aleksandrów Łódzki, ul. W.Pol./ Bratoszewskiego</t>
  </si>
  <si>
    <t>Łask, ul. Kolejowa / Lutomierska</t>
  </si>
  <si>
    <t>Łask, ul. Kolejowa / (dworzec PKP)</t>
  </si>
  <si>
    <t>Łask, ul. Narutowicza / Szkoła</t>
  </si>
  <si>
    <t>Łask, ul. Warszawska/ Szpital</t>
  </si>
  <si>
    <t>Rąbień/ Zielony Romanów</t>
  </si>
  <si>
    <t>Aleksandrów Łódzki, ul.W.Pol./ Bratoszewskiego</t>
  </si>
  <si>
    <t>Aleksandrów Łódzki, ul. W.Pol./ Południowa</t>
  </si>
  <si>
    <t>Łask, ul. Warszawska/Szpital</t>
  </si>
  <si>
    <t>Łask, ul. Warszawska/Kastor</t>
  </si>
  <si>
    <t>Łask, ul. Narutowicza / ŁDK</t>
  </si>
  <si>
    <t>Łask, ul. Kolejowa (dworzec PKP)</t>
  </si>
  <si>
    <t>Łask, ul. Kolejowa / Sąd</t>
  </si>
  <si>
    <t>Konstantynów Łódzki,  ul. J. Pawła II / Pl. Wolności</t>
  </si>
  <si>
    <t>Konstantynów Łódzki, ul. J. Pawła II / Pl.Kościuszki</t>
  </si>
  <si>
    <t>Aleksandrów Łódzki, ul. Warszawska 16</t>
  </si>
  <si>
    <t>Rąbień/ ul. Aleksandrowska/ ul. Ziemiańska</t>
  </si>
  <si>
    <t>Konstantynów Łódzki, ul. Zgierska (ok. Biedronka)</t>
  </si>
  <si>
    <t>Konstantynów Łódzki, ul. J.P.II/ Pl. Wolności</t>
  </si>
  <si>
    <t>Konstantynów Łódzki, ul. J.P.II/ Pl. Kościuszki</t>
  </si>
  <si>
    <t>Konstantynów Łódzki, ul. Zgierska (ok. Biedronki)</t>
  </si>
  <si>
    <t>Rąbień/ ul. Kościelna/ ul. Okrężna</t>
  </si>
  <si>
    <t>Aleksandrów Łódzki, ul. Warszawska 5/ ul. Konopnickiej</t>
  </si>
  <si>
    <t>Rąbień/ ul. Aleksandrowska/ ul. Mokra</t>
  </si>
  <si>
    <t>Rąbień, ul. Kościelna / ul. Okrężna</t>
  </si>
  <si>
    <t>Konstantynów Łódzki,  ul. Aleksandrowska/ ul. Zgierska</t>
  </si>
  <si>
    <t>Wicher Travel  Tomasz Kurzawa</t>
  </si>
  <si>
    <t xml:space="preserve">ul. Dojazd 1/8, 99-200 Poddębice </t>
  </si>
  <si>
    <t>Linia użyteczności publicznej nr 35</t>
  </si>
  <si>
    <t xml:space="preserve"> Nazwa linii: Aleksandrów Łódzki - Lutomiersk - Łask</t>
  </si>
  <si>
    <t>Liczba pojazdów niezbędnych do wykonywania codziennych przewozów: 1</t>
  </si>
  <si>
    <t xml:space="preserve">Konstantynów Łódzki, ul.
Lutomierska/Bechcice/Klonowa </t>
  </si>
  <si>
    <t xml:space="preserve">Konstantynów Łódzki, ul. Lutomierska/Bechcice/ul.
Klonowa </t>
  </si>
  <si>
    <t>27</t>
  </si>
  <si>
    <t>Nowy Świat, ul.Sosonowa 2</t>
  </si>
  <si>
    <t>Wodzierady 81</t>
  </si>
  <si>
    <t xml:space="preserve">Wodzierady 24 </t>
  </si>
  <si>
    <t>Chorzeszów 34</t>
  </si>
  <si>
    <t>Kiki skrz. Wrzeszczewice/Hipolitów</t>
  </si>
  <si>
    <t>Kiki skrz. Wrzeszczewice - Tomaszew</t>
  </si>
  <si>
    <t xml:space="preserve">Krzucz 3 </t>
  </si>
  <si>
    <t>Anielin 33</t>
  </si>
  <si>
    <t xml:space="preserve">Wydrzyn 59a </t>
  </si>
  <si>
    <t xml:space="preserve">Wydrzyn 62a </t>
  </si>
  <si>
    <t>Wiewiórczyn, ul.Konstantynowska 14</t>
  </si>
  <si>
    <t>Wiewiórczyn, ul.Konstantynowska 12</t>
  </si>
  <si>
    <t>Łask, ul. Zielona 12</t>
  </si>
  <si>
    <t>Łask, ul. Zielona 11</t>
  </si>
  <si>
    <t xml:space="preserve">Łask, ul. Jana Pawła II 5 </t>
  </si>
  <si>
    <t>Łask, ul. Jana Pawła II 10</t>
  </si>
  <si>
    <t>Łask, ul. 9 Maja 50</t>
  </si>
  <si>
    <t>Łask, ul. 9 Maja 39</t>
  </si>
  <si>
    <t>Załacznik Nr 1 do umowy 
Nr 9/2025/IFII o świadczenie usług w zakresie publicznego transportu zbiorowego w transporcie drogowym
 w okresie od 01.01.2026 r. do 31.12.2033 r.</t>
  </si>
  <si>
    <t>Osoba zarządzająca transportem Tomasz Kurzawa</t>
  </si>
  <si>
    <t>W - droga wojewódzka</t>
  </si>
  <si>
    <t xml:space="preserve">Rozkład jazdy obowiązuje: od 01.01.2026 r. do 31.12.2033 r. </t>
  </si>
  <si>
    <t>Nazwa organizatora:</t>
  </si>
  <si>
    <t xml:space="preserve">Marszałek Województwa Łódzkiego </t>
  </si>
  <si>
    <t xml:space="preserve">Niniejszy rozkład jazdy stanowi załącznik </t>
  </si>
  <si>
    <t xml:space="preserve">Łódź, dnia </t>
  </si>
  <si>
    <t>Nr linii komunikacyjnej: U/10/306</t>
  </si>
  <si>
    <t xml:space="preserve">do zaświadczenia nr 035/2025 </t>
  </si>
  <si>
    <t>Chorzeszów 5</t>
  </si>
  <si>
    <t>Chorzeszów 19</t>
  </si>
  <si>
    <t>Lutomiersk, ul. 3 Maja/ul. Kilińskiego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</si>
</sst>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"/>
    <numFmt numFmtId="166" formatCode="h:mm;@"/>
  </numFmts>
  <fonts count="2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8"/>
      <name val="Arial CE"/>
      <charset val="238"/>
    </font>
    <font>
      <sz val="6"/>
      <name val="Arial"/>
      <family val="2"/>
      <charset val="238"/>
    </font>
    <font>
      <sz val="7"/>
      <name val="Arial"/>
      <family val="2"/>
      <charset val="238"/>
    </font>
    <font>
      <sz val="7"/>
      <name val="Arial"/>
      <family val="2"/>
    </font>
    <font>
      <b/>
      <sz val="7"/>
      <name val="Arial CE"/>
      <family val="2"/>
      <charset val="238"/>
    </font>
    <font>
      <sz val="7"/>
      <name val="Arial CE"/>
      <family val="2"/>
      <charset val="238"/>
    </font>
    <font>
      <b/>
      <sz val="7"/>
      <name val="Arial"/>
      <family val="2"/>
      <charset val="238"/>
    </font>
    <font>
      <b/>
      <sz val="6"/>
      <name val="Arial"/>
      <family val="2"/>
      <charset val="238"/>
    </font>
    <font>
      <sz val="7"/>
      <name val="Calibri"/>
      <family val="2"/>
      <charset val="238"/>
    </font>
    <font>
      <b/>
      <sz val="7"/>
      <color theme="1"/>
      <name val="Arial"/>
      <family val="2"/>
      <charset val="238"/>
    </font>
    <font>
      <sz val="7"/>
      <color indexed="8"/>
      <name val="Arial"/>
      <family val="2"/>
      <charset val="238"/>
    </font>
    <font>
      <sz val="8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color rgb="FF000000"/>
      <name val="Arial"/>
      <family val="2"/>
      <charset val="238"/>
    </font>
    <font>
      <sz val="7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3366FF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0">
    <xf numFmtId="0" fontId="0" fillId="0" borderId="0" xfId="0"/>
    <xf numFmtId="0" fontId="2" fillId="0" borderId="0" xfId="1"/>
    <xf numFmtId="0" fontId="5" fillId="0" borderId="2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164" fontId="5" fillId="0" borderId="2" xfId="2" applyNumberFormat="1" applyFont="1" applyBorder="1" applyAlignment="1">
      <alignment horizontal="center" vertical="center"/>
    </xf>
    <xf numFmtId="165" fontId="5" fillId="0" borderId="7" xfId="2" applyNumberFormat="1" applyFont="1" applyBorder="1" applyAlignment="1">
      <alignment horizontal="center" vertical="center"/>
    </xf>
    <xf numFmtId="166" fontId="5" fillId="0" borderId="2" xfId="2" applyNumberFormat="1" applyFont="1" applyBorder="1" applyAlignment="1">
      <alignment horizontal="center" vertical="center"/>
    </xf>
    <xf numFmtId="166" fontId="5" fillId="0" borderId="3" xfId="2" applyNumberFormat="1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64" fontId="5" fillId="0" borderId="7" xfId="2" applyNumberFormat="1" applyFont="1" applyBorder="1" applyAlignment="1">
      <alignment horizontal="center" vertical="center"/>
    </xf>
    <xf numFmtId="166" fontId="5" fillId="0" borderId="7" xfId="2" applyNumberFormat="1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166" fontId="5" fillId="0" borderId="5" xfId="2" applyNumberFormat="1" applyFont="1" applyBorder="1" applyAlignment="1">
      <alignment horizontal="center" vertical="center"/>
    </xf>
    <xf numFmtId="164" fontId="6" fillId="0" borderId="7" xfId="2" applyNumberFormat="1" applyFont="1" applyBorder="1" applyAlignment="1">
      <alignment horizontal="center" vertical="center"/>
    </xf>
    <xf numFmtId="165" fontId="6" fillId="0" borderId="7" xfId="2" applyNumberFormat="1" applyFont="1" applyBorder="1" applyAlignment="1">
      <alignment horizontal="center" vertical="center"/>
    </xf>
    <xf numFmtId="164" fontId="6" fillId="0" borderId="5" xfId="2" applyNumberFormat="1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1" fillId="0" borderId="0" xfId="2" applyFont="1"/>
    <xf numFmtId="0" fontId="4" fillId="0" borderId="0" xfId="2" applyFont="1"/>
    <xf numFmtId="0" fontId="9" fillId="0" borderId="0" xfId="2" applyFont="1" applyAlignment="1">
      <alignment horizontal="left" vertical="center"/>
    </xf>
    <xf numFmtId="166" fontId="10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0" fontId="12" fillId="0" borderId="0" xfId="1" applyFont="1" applyAlignment="1">
      <alignment vertical="center"/>
    </xf>
    <xf numFmtId="0" fontId="5" fillId="0" borderId="4" xfId="2" applyFont="1" applyBorder="1" applyAlignment="1">
      <alignment horizontal="center" vertical="center" wrapText="1"/>
    </xf>
    <xf numFmtId="165" fontId="5" fillId="0" borderId="2" xfId="2" applyNumberFormat="1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164" fontId="5" fillId="2" borderId="7" xfId="2" applyNumberFormat="1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165" fontId="5" fillId="2" borderId="7" xfId="2" applyNumberFormat="1" applyFont="1" applyFill="1" applyBorder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166" fontId="5" fillId="2" borderId="7" xfId="2" applyNumberFormat="1" applyFont="1" applyFill="1" applyBorder="1" applyAlignment="1">
      <alignment horizontal="center" vertical="center"/>
    </xf>
    <xf numFmtId="165" fontId="5" fillId="0" borderId="0" xfId="2" applyNumberFormat="1" applyFont="1" applyAlignment="1">
      <alignment horizontal="left" vertical="center"/>
    </xf>
    <xf numFmtId="164" fontId="5" fillId="2" borderId="5" xfId="2" applyNumberFormat="1" applyFont="1" applyFill="1" applyBorder="1" applyAlignment="1">
      <alignment horizontal="center" vertical="center"/>
    </xf>
    <xf numFmtId="164" fontId="5" fillId="0" borderId="5" xfId="2" applyNumberFormat="1" applyFont="1" applyBorder="1" applyAlignment="1">
      <alignment horizontal="center" vertical="center"/>
    </xf>
    <xf numFmtId="165" fontId="5" fillId="0" borderId="5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164" fontId="5" fillId="2" borderId="2" xfId="2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165" fontId="5" fillId="2" borderId="2" xfId="2" applyNumberFormat="1" applyFont="1" applyFill="1" applyBorder="1" applyAlignment="1">
      <alignment horizontal="center" vertical="center"/>
    </xf>
    <xf numFmtId="166" fontId="5" fillId="2" borderId="2" xfId="2" applyNumberFormat="1" applyFont="1" applyFill="1" applyBorder="1" applyAlignment="1">
      <alignment horizontal="center" vertical="center"/>
    </xf>
    <xf numFmtId="166" fontId="6" fillId="0" borderId="7" xfId="2" applyNumberFormat="1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5" fillId="0" borderId="7" xfId="2" applyFont="1" applyBorder="1" applyAlignment="1">
      <alignment horizontal="left" vertical="center"/>
    </xf>
    <xf numFmtId="165" fontId="6" fillId="0" borderId="5" xfId="2" applyNumberFormat="1" applyFont="1" applyBorder="1" applyAlignment="1">
      <alignment horizontal="center" vertical="center"/>
    </xf>
    <xf numFmtId="0" fontId="6" fillId="0" borderId="5" xfId="2" applyFont="1" applyBorder="1" applyAlignment="1">
      <alignment horizontal="left" vertical="center"/>
    </xf>
    <xf numFmtId="49" fontId="5" fillId="0" borderId="7" xfId="2" applyNumberFormat="1" applyFont="1" applyBorder="1" applyAlignment="1">
      <alignment horizontal="center" vertical="center"/>
    </xf>
    <xf numFmtId="49" fontId="5" fillId="2" borderId="7" xfId="2" applyNumberFormat="1" applyFont="1" applyFill="1" applyBorder="1" applyAlignment="1">
      <alignment horizontal="center" vertical="center"/>
    </xf>
    <xf numFmtId="49" fontId="5" fillId="0" borderId="5" xfId="2" applyNumberFormat="1" applyFont="1" applyBorder="1" applyAlignment="1">
      <alignment horizontal="center" vertical="center"/>
    </xf>
    <xf numFmtId="49" fontId="5" fillId="2" borderId="2" xfId="2" applyNumberFormat="1" applyFont="1" applyFill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49" fontId="6" fillId="0" borderId="5" xfId="2" applyNumberFormat="1" applyFont="1" applyBorder="1" applyAlignment="1">
      <alignment horizontal="center" vertical="center"/>
    </xf>
    <xf numFmtId="0" fontId="14" fillId="0" borderId="0" xfId="1" applyFont="1"/>
    <xf numFmtId="0" fontId="8" fillId="0" borderId="5" xfId="2" applyFont="1" applyBorder="1" applyAlignment="1" applyProtection="1">
      <alignment horizontal="center" vertical="center" wrapText="1"/>
      <protection locked="0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left" wrapText="1"/>
    </xf>
    <xf numFmtId="0" fontId="17" fillId="0" borderId="0" xfId="0" applyFont="1" applyAlignment="1">
      <alignment horizontal="left"/>
    </xf>
    <xf numFmtId="0" fontId="16" fillId="0" borderId="0" xfId="1" applyFont="1" applyAlignment="1">
      <alignment wrapText="1"/>
    </xf>
    <xf numFmtId="0" fontId="16" fillId="0" borderId="1" xfId="1" applyFont="1" applyBorder="1" applyAlignment="1">
      <alignment horizontal="left" vertical="top"/>
    </xf>
    <xf numFmtId="0" fontId="16" fillId="0" borderId="1" xfId="1" applyFont="1" applyBorder="1" applyAlignment="1">
      <alignment vertical="top"/>
    </xf>
    <xf numFmtId="0" fontId="16" fillId="0" borderId="9" xfId="1" applyFont="1" applyBorder="1" applyAlignment="1">
      <alignment vertical="top"/>
    </xf>
    <xf numFmtId="0" fontId="5" fillId="0" borderId="0" xfId="2" applyFont="1" applyAlignment="1">
      <alignment horizontal="left" vertical="center" wrapText="1"/>
    </xf>
    <xf numFmtId="0" fontId="9" fillId="0" borderId="0" xfId="2" applyFont="1" applyAlignment="1">
      <alignment horizontal="left" vertical="center"/>
    </xf>
    <xf numFmtId="0" fontId="6" fillId="2" borderId="8" xfId="2" applyFont="1" applyFill="1" applyBorder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49" fontId="6" fillId="0" borderId="0" xfId="2" applyNumberFormat="1" applyFont="1" applyAlignment="1">
      <alignment vertical="center"/>
    </xf>
    <xf numFmtId="0" fontId="6" fillId="0" borderId="0" xfId="2" applyFont="1" applyAlignment="1">
      <alignment horizontal="left" vertical="center" wrapText="1"/>
    </xf>
    <xf numFmtId="0" fontId="6" fillId="0" borderId="7" xfId="2" applyFont="1" applyBorder="1" applyAlignment="1">
      <alignment horizontal="left" vertical="center" wrapText="1"/>
    </xf>
    <xf numFmtId="0" fontId="6" fillId="0" borderId="7" xfId="2" applyFont="1" applyBorder="1" applyAlignment="1">
      <alignment horizontal="left" vertical="center"/>
    </xf>
    <xf numFmtId="0" fontId="19" fillId="0" borderId="0" xfId="1" applyFont="1"/>
    <xf numFmtId="0" fontId="18" fillId="0" borderId="4" xfId="0" applyFont="1" applyBorder="1" applyAlignment="1">
      <alignment horizontal="center" vertical="center" wrapText="1"/>
    </xf>
    <xf numFmtId="0" fontId="16" fillId="0" borderId="0" xfId="1" applyFont="1" applyAlignment="1">
      <alignment horizontal="left" vertical="top"/>
    </xf>
    <xf numFmtId="0" fontId="20" fillId="0" borderId="0" xfId="0" applyFont="1"/>
    <xf numFmtId="0" fontId="9" fillId="0" borderId="0" xfId="2" applyFont="1" applyAlignment="1">
      <alignment horizontal="left" vertical="center"/>
    </xf>
    <xf numFmtId="166" fontId="9" fillId="0" borderId="0" xfId="2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6" fillId="0" borderId="0" xfId="1" applyFont="1" applyAlignment="1">
      <alignment horizontal="left" vertical="top"/>
    </xf>
    <xf numFmtId="0" fontId="17" fillId="0" borderId="0" xfId="1" applyFont="1" applyAlignment="1">
      <alignment vertical="center"/>
    </xf>
    <xf numFmtId="0" fontId="21" fillId="0" borderId="0" xfId="0" applyFont="1" applyAlignment="1">
      <alignment horizontal="left"/>
    </xf>
    <xf numFmtId="0" fontId="22" fillId="0" borderId="0" xfId="0" applyFont="1"/>
    <xf numFmtId="0" fontId="21" fillId="0" borderId="0" xfId="0" applyFont="1"/>
    <xf numFmtId="0" fontId="23" fillId="0" borderId="0" xfId="1" applyFont="1"/>
    <xf numFmtId="0" fontId="24" fillId="0" borderId="0" xfId="0" applyFont="1"/>
    <xf numFmtId="0" fontId="25" fillId="0" borderId="0" xfId="1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 indent="15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3"/>
  <sheetViews>
    <sheetView tabSelected="1" topLeftCell="A40" zoomScale="120" zoomScaleNormal="120" workbookViewId="0">
      <selection activeCell="T55" sqref="T55"/>
    </sheetView>
  </sheetViews>
  <sheetFormatPr defaultRowHeight="15"/>
  <cols>
    <col min="1" max="1" width="2.85546875" customWidth="1"/>
    <col min="2" max="2" width="3.42578125" customWidth="1"/>
    <col min="3" max="3" width="3.7109375" customWidth="1"/>
    <col min="4" max="4" width="3.5703125" customWidth="1"/>
    <col min="5" max="5" width="3.7109375" customWidth="1"/>
    <col min="6" max="6" width="7.42578125" customWidth="1"/>
    <col min="7" max="7" width="3.7109375" customWidth="1"/>
    <col min="8" max="8" width="5.5703125" customWidth="1"/>
    <col min="9" max="9" width="29.28515625" customWidth="1"/>
    <col min="10" max="13" width="4.5703125" customWidth="1"/>
  </cols>
  <sheetData>
    <row r="1" spans="1:14">
      <c r="A1" s="75" t="s">
        <v>107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ht="15" customHeight="1">
      <c r="A2" s="60" t="s">
        <v>108</v>
      </c>
      <c r="B2" s="60"/>
      <c r="C2" s="60"/>
      <c r="D2" s="60"/>
      <c r="E2" s="60"/>
      <c r="F2" s="60"/>
      <c r="G2" s="60"/>
      <c r="H2" s="60"/>
      <c r="I2" s="79" t="s">
        <v>133</v>
      </c>
      <c r="J2" s="79"/>
      <c r="K2" s="79"/>
      <c r="L2" s="79"/>
      <c r="M2" s="79"/>
    </row>
    <row r="3" spans="1:14">
      <c r="A3" s="60"/>
      <c r="B3" s="60"/>
      <c r="C3" s="60"/>
      <c r="D3" s="60"/>
      <c r="E3" s="60"/>
      <c r="F3" s="60"/>
      <c r="G3" s="60"/>
      <c r="H3" s="60"/>
      <c r="I3" s="79"/>
      <c r="J3" s="79"/>
      <c r="K3" s="79"/>
      <c r="L3" s="79"/>
      <c r="M3" s="79"/>
    </row>
    <row r="4" spans="1:14">
      <c r="A4" s="60" t="s">
        <v>109</v>
      </c>
      <c r="B4" s="60"/>
      <c r="C4" s="60"/>
      <c r="D4" s="60"/>
      <c r="E4" s="60"/>
      <c r="F4" s="60"/>
      <c r="G4" s="60"/>
      <c r="H4" s="60"/>
      <c r="I4" s="79"/>
      <c r="J4" s="79"/>
      <c r="K4" s="79"/>
      <c r="L4" s="79"/>
      <c r="M4" s="79"/>
    </row>
    <row r="5" spans="1:14">
      <c r="A5" s="61"/>
      <c r="B5" s="61"/>
      <c r="C5" s="61"/>
      <c r="D5" s="61"/>
      <c r="E5" s="61"/>
      <c r="F5" s="61"/>
      <c r="G5" s="61"/>
      <c r="H5" s="61"/>
      <c r="I5" s="79"/>
      <c r="J5" s="79"/>
      <c r="K5" s="79"/>
      <c r="L5" s="79"/>
      <c r="M5" s="79"/>
    </row>
    <row r="6" spans="1:14">
      <c r="A6" s="62" t="s">
        <v>110</v>
      </c>
      <c r="B6" s="63"/>
      <c r="C6" s="63"/>
      <c r="D6" s="63"/>
      <c r="E6" s="63"/>
      <c r="F6" s="63"/>
      <c r="G6" s="63"/>
      <c r="H6" s="64"/>
      <c r="I6" s="59"/>
      <c r="J6" s="74">
        <v>1</v>
      </c>
      <c r="K6" s="74">
        <v>2</v>
      </c>
      <c r="L6" s="74">
        <v>3</v>
      </c>
      <c r="M6" s="74">
        <v>4</v>
      </c>
    </row>
    <row r="7" spans="1:14" ht="29.25">
      <c r="A7" s="2" t="s">
        <v>0</v>
      </c>
      <c r="B7" s="3" t="s">
        <v>1</v>
      </c>
      <c r="C7" s="3" t="s">
        <v>2</v>
      </c>
      <c r="D7" s="4" t="s">
        <v>3</v>
      </c>
      <c r="E7" s="5" t="s">
        <v>4</v>
      </c>
      <c r="F7" s="27" t="s">
        <v>18</v>
      </c>
      <c r="G7" s="27" t="s">
        <v>19</v>
      </c>
      <c r="H7" s="5" t="s">
        <v>5</v>
      </c>
      <c r="I7" s="5" t="s">
        <v>6</v>
      </c>
      <c r="J7" s="56" t="s">
        <v>54</v>
      </c>
      <c r="K7" s="57" t="s">
        <v>54</v>
      </c>
      <c r="L7" s="58" t="s">
        <v>54</v>
      </c>
      <c r="M7" s="56" t="s">
        <v>56</v>
      </c>
    </row>
    <row r="8" spans="1:14">
      <c r="A8" s="2">
        <v>1</v>
      </c>
      <c r="B8" s="6">
        <v>0</v>
      </c>
      <c r="C8" s="7">
        <v>0</v>
      </c>
      <c r="D8" s="2" t="s">
        <v>7</v>
      </c>
      <c r="E8" s="8">
        <v>0</v>
      </c>
      <c r="F8" s="49" t="s">
        <v>23</v>
      </c>
      <c r="G8" s="49"/>
      <c r="H8" s="28" t="s">
        <v>8</v>
      </c>
      <c r="I8" s="29" t="s">
        <v>96</v>
      </c>
      <c r="J8" s="9">
        <v>0.25833333333333336</v>
      </c>
      <c r="K8" s="9">
        <v>0.3659722222222222</v>
      </c>
      <c r="L8" s="10">
        <v>0.52777777777777779</v>
      </c>
      <c r="M8" s="9">
        <v>0.64097222222222228</v>
      </c>
    </row>
    <row r="9" spans="1:14">
      <c r="A9" s="11">
        <v>2</v>
      </c>
      <c r="B9" s="30">
        <f t="shared" ref="B9:B46" si="0">B8+C9</f>
        <v>0.7</v>
      </c>
      <c r="C9" s="30">
        <v>0.7</v>
      </c>
      <c r="D9" s="31" t="s">
        <v>7</v>
      </c>
      <c r="E9" s="32">
        <v>1.3888888888888889E-3</v>
      </c>
      <c r="F9" s="50"/>
      <c r="G9" s="50"/>
      <c r="H9" s="32" t="s">
        <v>31</v>
      </c>
      <c r="I9" s="33" t="s">
        <v>80</v>
      </c>
      <c r="J9" s="34">
        <f t="shared" ref="J9:J44" si="1">SUM(J8,E9)</f>
        <v>0.25972222222222224</v>
      </c>
      <c r="K9" s="34">
        <f t="shared" ref="K9:K46" si="2">SUM(K8,E9)</f>
        <v>0.36736111111111108</v>
      </c>
      <c r="L9" s="34">
        <f t="shared" ref="L9:L46" si="3">SUM(L8,E9)</f>
        <v>0.52916666666666667</v>
      </c>
      <c r="M9" s="34">
        <f t="shared" ref="M9:M44" si="4">SUM(M8,E9)</f>
        <v>0.64236111111111116</v>
      </c>
    </row>
    <row r="10" spans="1:14">
      <c r="A10" s="11">
        <v>3</v>
      </c>
      <c r="B10" s="30">
        <f t="shared" si="0"/>
        <v>1.4</v>
      </c>
      <c r="C10" s="30">
        <v>0.7</v>
      </c>
      <c r="D10" s="31" t="s">
        <v>7</v>
      </c>
      <c r="E10" s="32">
        <v>6.9444444444444447E-4</v>
      </c>
      <c r="F10" s="50"/>
      <c r="G10" s="50"/>
      <c r="H10" s="32" t="s">
        <v>31</v>
      </c>
      <c r="I10" s="33" t="s">
        <v>81</v>
      </c>
      <c r="J10" s="34">
        <f t="shared" si="1"/>
        <v>0.26041666666666669</v>
      </c>
      <c r="K10" s="34">
        <f t="shared" si="2"/>
        <v>0.36805555555555552</v>
      </c>
      <c r="L10" s="34">
        <f t="shared" si="3"/>
        <v>0.52986111111111112</v>
      </c>
      <c r="M10" s="34">
        <f t="shared" si="4"/>
        <v>0.6430555555555556</v>
      </c>
    </row>
    <row r="11" spans="1:14">
      <c r="A11" s="11">
        <v>4</v>
      </c>
      <c r="B11" s="30">
        <f t="shared" si="0"/>
        <v>2.5999999999999996</v>
      </c>
      <c r="C11" s="30">
        <v>1.2</v>
      </c>
      <c r="D11" s="31" t="s">
        <v>7</v>
      </c>
      <c r="E11" s="32">
        <v>1.3888888888888889E-3</v>
      </c>
      <c r="F11" s="50"/>
      <c r="G11" s="50"/>
      <c r="H11" s="32" t="s">
        <v>31</v>
      </c>
      <c r="I11" s="33" t="s">
        <v>32</v>
      </c>
      <c r="J11" s="34">
        <f t="shared" si="1"/>
        <v>0.26180555555555557</v>
      </c>
      <c r="K11" s="34">
        <f t="shared" si="2"/>
        <v>0.36944444444444441</v>
      </c>
      <c r="L11" s="34">
        <f t="shared" si="3"/>
        <v>0.53125</v>
      </c>
      <c r="M11" s="34">
        <f t="shared" si="4"/>
        <v>0.64444444444444449</v>
      </c>
    </row>
    <row r="12" spans="1:14">
      <c r="A12" s="11">
        <v>5</v>
      </c>
      <c r="B12" s="30">
        <f t="shared" si="0"/>
        <v>3.6999999999999997</v>
      </c>
      <c r="C12" s="30">
        <v>1.1000000000000001</v>
      </c>
      <c r="D12" s="31" t="s">
        <v>7</v>
      </c>
      <c r="E12" s="32">
        <v>1.3888888888888889E-3</v>
      </c>
      <c r="F12" s="50" t="s">
        <v>29</v>
      </c>
      <c r="G12" s="50"/>
      <c r="H12" s="32" t="s">
        <v>8</v>
      </c>
      <c r="I12" s="33" t="s">
        <v>97</v>
      </c>
      <c r="J12" s="34">
        <f t="shared" si="1"/>
        <v>0.26319444444444445</v>
      </c>
      <c r="K12" s="34">
        <f t="shared" si="2"/>
        <v>0.37083333333333329</v>
      </c>
      <c r="L12" s="34">
        <f t="shared" si="3"/>
        <v>0.53263888888888888</v>
      </c>
      <c r="M12" s="34">
        <f t="shared" si="4"/>
        <v>0.64583333333333337</v>
      </c>
    </row>
    <row r="13" spans="1:14">
      <c r="A13" s="11">
        <v>6</v>
      </c>
      <c r="B13" s="30">
        <f t="shared" si="0"/>
        <v>4.8999999999999995</v>
      </c>
      <c r="C13" s="30">
        <v>1.2</v>
      </c>
      <c r="D13" s="31" t="s">
        <v>7</v>
      </c>
      <c r="E13" s="32">
        <v>1.3888888888888889E-3</v>
      </c>
      <c r="F13" s="50" t="s">
        <v>30</v>
      </c>
      <c r="G13" s="50"/>
      <c r="H13" s="32" t="s">
        <v>8</v>
      </c>
      <c r="I13" s="33" t="s">
        <v>102</v>
      </c>
      <c r="J13" s="34">
        <f t="shared" si="1"/>
        <v>0.26458333333333334</v>
      </c>
      <c r="K13" s="34">
        <f t="shared" si="2"/>
        <v>0.37222222222222218</v>
      </c>
      <c r="L13" s="34">
        <f t="shared" si="3"/>
        <v>0.53402777777777777</v>
      </c>
      <c r="M13" s="34">
        <f t="shared" si="4"/>
        <v>0.64722222222222225</v>
      </c>
    </row>
    <row r="14" spans="1:14">
      <c r="A14" s="11">
        <v>7</v>
      </c>
      <c r="B14" s="30">
        <f t="shared" si="0"/>
        <v>7.3999999999999995</v>
      </c>
      <c r="C14" s="30">
        <v>2.5</v>
      </c>
      <c r="D14" s="31" t="s">
        <v>7</v>
      </c>
      <c r="E14" s="32">
        <v>2.0833333333333333E-3</v>
      </c>
      <c r="F14" s="50" t="s">
        <v>35</v>
      </c>
      <c r="G14" s="50"/>
      <c r="H14" s="32" t="s">
        <v>8</v>
      </c>
      <c r="I14" s="33" t="s">
        <v>79</v>
      </c>
      <c r="J14" s="34">
        <f t="shared" si="1"/>
        <v>0.26666666666666666</v>
      </c>
      <c r="K14" s="34">
        <f t="shared" si="2"/>
        <v>0.3743055555555555</v>
      </c>
      <c r="L14" s="34">
        <f t="shared" si="3"/>
        <v>0.53611111111111109</v>
      </c>
      <c r="M14" s="34">
        <f t="shared" si="4"/>
        <v>0.64930555555555558</v>
      </c>
    </row>
    <row r="15" spans="1:14">
      <c r="A15" s="11">
        <v>8</v>
      </c>
      <c r="B15" s="30">
        <f t="shared" si="0"/>
        <v>9.1</v>
      </c>
      <c r="C15" s="30">
        <v>1.7</v>
      </c>
      <c r="D15" s="31" t="s">
        <v>7</v>
      </c>
      <c r="E15" s="32">
        <v>2.0833333333333333E-3</v>
      </c>
      <c r="F15" s="50" t="s">
        <v>53</v>
      </c>
      <c r="G15" s="50"/>
      <c r="H15" s="32" t="s">
        <v>8</v>
      </c>
      <c r="I15" s="33" t="s">
        <v>101</v>
      </c>
      <c r="J15" s="34">
        <f t="shared" si="1"/>
        <v>0.26874999999999999</v>
      </c>
      <c r="K15" s="34">
        <f t="shared" si="2"/>
        <v>0.37638888888888883</v>
      </c>
      <c r="L15" s="34">
        <f t="shared" si="3"/>
        <v>0.53819444444444442</v>
      </c>
      <c r="M15" s="34">
        <f t="shared" si="4"/>
        <v>0.65138888888888891</v>
      </c>
    </row>
    <row r="16" spans="1:14">
      <c r="A16" s="11">
        <v>9</v>
      </c>
      <c r="B16" s="30">
        <f t="shared" si="0"/>
        <v>9.5</v>
      </c>
      <c r="C16" s="30">
        <v>0.4</v>
      </c>
      <c r="D16" s="31" t="s">
        <v>7</v>
      </c>
      <c r="E16" s="32">
        <v>6.9444444444444447E-4</v>
      </c>
      <c r="F16" s="50" t="s">
        <v>38</v>
      </c>
      <c r="G16" s="50" t="s">
        <v>42</v>
      </c>
      <c r="H16" s="32" t="s">
        <v>8</v>
      </c>
      <c r="I16" s="33" t="s">
        <v>100</v>
      </c>
      <c r="J16" s="34">
        <f t="shared" si="1"/>
        <v>0.26944444444444443</v>
      </c>
      <c r="K16" s="34">
        <f t="shared" si="2"/>
        <v>0.37708333333333327</v>
      </c>
      <c r="L16" s="34">
        <f t="shared" si="3"/>
        <v>0.53888888888888886</v>
      </c>
      <c r="M16" s="34">
        <f t="shared" si="4"/>
        <v>0.65208333333333335</v>
      </c>
    </row>
    <row r="17" spans="1:13">
      <c r="A17" s="11">
        <v>10</v>
      </c>
      <c r="B17" s="30">
        <f t="shared" si="0"/>
        <v>10.3</v>
      </c>
      <c r="C17" s="30">
        <v>0.8</v>
      </c>
      <c r="D17" s="31" t="s">
        <v>7</v>
      </c>
      <c r="E17" s="32">
        <v>1.3888888888888889E-3</v>
      </c>
      <c r="F17" s="50" t="s">
        <v>23</v>
      </c>
      <c r="G17" s="50" t="s">
        <v>42</v>
      </c>
      <c r="H17" s="32" t="s">
        <v>8</v>
      </c>
      <c r="I17" s="33" t="s">
        <v>99</v>
      </c>
      <c r="J17" s="34">
        <f t="shared" si="1"/>
        <v>0.27083333333333331</v>
      </c>
      <c r="K17" s="34">
        <f t="shared" si="2"/>
        <v>0.37847222222222215</v>
      </c>
      <c r="L17" s="34">
        <f t="shared" si="3"/>
        <v>0.54027777777777775</v>
      </c>
      <c r="M17" s="34">
        <f t="shared" si="4"/>
        <v>0.65347222222222223</v>
      </c>
    </row>
    <row r="18" spans="1:13">
      <c r="A18" s="11">
        <v>11</v>
      </c>
      <c r="B18" s="30">
        <f t="shared" si="0"/>
        <v>10.9</v>
      </c>
      <c r="C18" s="30">
        <v>0.6</v>
      </c>
      <c r="D18" s="31" t="s">
        <v>7</v>
      </c>
      <c r="E18" s="32">
        <v>6.9444444444444447E-4</v>
      </c>
      <c r="F18" s="50" t="s">
        <v>25</v>
      </c>
      <c r="G18" s="50" t="s">
        <v>42</v>
      </c>
      <c r="H18" s="32" t="s">
        <v>8</v>
      </c>
      <c r="I18" s="33" t="s">
        <v>67</v>
      </c>
      <c r="J18" s="34">
        <f t="shared" si="1"/>
        <v>0.27152777777777776</v>
      </c>
      <c r="K18" s="34">
        <f t="shared" si="2"/>
        <v>0.3791666666666666</v>
      </c>
      <c r="L18" s="34">
        <f t="shared" si="3"/>
        <v>0.54097222222222219</v>
      </c>
      <c r="M18" s="34">
        <f t="shared" si="4"/>
        <v>0.65416666666666667</v>
      </c>
    </row>
    <row r="19" spans="1:13">
      <c r="A19" s="11">
        <v>12</v>
      </c>
      <c r="B19" s="30">
        <f t="shared" si="0"/>
        <v>11.4</v>
      </c>
      <c r="C19" s="30">
        <v>0.5</v>
      </c>
      <c r="D19" s="31" t="s">
        <v>7</v>
      </c>
      <c r="E19" s="32">
        <v>6.9444444444444447E-4</v>
      </c>
      <c r="F19" s="50" t="s">
        <v>27</v>
      </c>
      <c r="G19" s="50" t="s">
        <v>42</v>
      </c>
      <c r="H19" s="32" t="s">
        <v>8</v>
      </c>
      <c r="I19" s="33" t="s">
        <v>68</v>
      </c>
      <c r="J19" s="34">
        <f t="shared" si="1"/>
        <v>0.2722222222222222</v>
      </c>
      <c r="K19" s="34">
        <f t="shared" si="2"/>
        <v>0.37986111111111104</v>
      </c>
      <c r="L19" s="34">
        <f t="shared" si="3"/>
        <v>0.54166666666666663</v>
      </c>
      <c r="M19" s="34">
        <f t="shared" si="4"/>
        <v>0.65486111111111112</v>
      </c>
    </row>
    <row r="20" spans="1:13" ht="19.5">
      <c r="A20" s="11">
        <v>13</v>
      </c>
      <c r="B20" s="30">
        <f t="shared" si="0"/>
        <v>12.4</v>
      </c>
      <c r="C20" s="12">
        <v>1</v>
      </c>
      <c r="D20" s="11" t="s">
        <v>7</v>
      </c>
      <c r="E20" s="8">
        <v>1.3888888888888889E-3</v>
      </c>
      <c r="F20" s="49" t="s">
        <v>29</v>
      </c>
      <c r="G20" s="49" t="s">
        <v>42</v>
      </c>
      <c r="H20" s="8" t="s">
        <v>8</v>
      </c>
      <c r="I20" s="65" t="s">
        <v>112</v>
      </c>
      <c r="J20" s="34">
        <f t="shared" si="1"/>
        <v>0.27361111111111108</v>
      </c>
      <c r="K20" s="34">
        <f t="shared" si="2"/>
        <v>0.38124999999999992</v>
      </c>
      <c r="L20" s="34">
        <f t="shared" si="3"/>
        <v>0.54305555555555551</v>
      </c>
      <c r="M20" s="34">
        <f t="shared" si="4"/>
        <v>0.65625</v>
      </c>
    </row>
    <row r="21" spans="1:13">
      <c r="A21" s="11">
        <v>14</v>
      </c>
      <c r="B21" s="30">
        <f t="shared" si="0"/>
        <v>13.8</v>
      </c>
      <c r="C21" s="12">
        <v>1.4</v>
      </c>
      <c r="D21" s="11" t="s">
        <v>7</v>
      </c>
      <c r="E21" s="8">
        <v>1.3888888888888889E-3</v>
      </c>
      <c r="F21" s="49" t="s">
        <v>30</v>
      </c>
      <c r="G21" s="49" t="s">
        <v>42</v>
      </c>
      <c r="H21" s="8" t="s">
        <v>8</v>
      </c>
      <c r="I21" s="29" t="s">
        <v>77</v>
      </c>
      <c r="J21" s="34">
        <f t="shared" si="1"/>
        <v>0.27499999999999997</v>
      </c>
      <c r="K21" s="34">
        <f t="shared" si="2"/>
        <v>0.38263888888888881</v>
      </c>
      <c r="L21" s="34">
        <f t="shared" si="3"/>
        <v>0.5444444444444444</v>
      </c>
      <c r="M21" s="34">
        <f t="shared" si="4"/>
        <v>0.65763888888888888</v>
      </c>
    </row>
    <row r="22" spans="1:13">
      <c r="A22" s="11">
        <v>15</v>
      </c>
      <c r="B22" s="30">
        <f t="shared" si="0"/>
        <v>15.5</v>
      </c>
      <c r="C22" s="12">
        <v>1.7</v>
      </c>
      <c r="D22" s="11" t="s">
        <v>7</v>
      </c>
      <c r="E22" s="8">
        <v>2.0833333333333333E-3</v>
      </c>
      <c r="F22" s="49" t="s">
        <v>35</v>
      </c>
      <c r="G22" s="49" t="s">
        <v>42</v>
      </c>
      <c r="H22" s="8" t="s">
        <v>8</v>
      </c>
      <c r="I22" s="29" t="s">
        <v>63</v>
      </c>
      <c r="J22" s="34">
        <f t="shared" si="1"/>
        <v>0.27708333333333329</v>
      </c>
      <c r="K22" s="34">
        <f t="shared" si="2"/>
        <v>0.38472222222222213</v>
      </c>
      <c r="L22" s="34">
        <f t="shared" si="3"/>
        <v>0.54652777777777772</v>
      </c>
      <c r="M22" s="34">
        <f t="shared" si="4"/>
        <v>0.65972222222222221</v>
      </c>
    </row>
    <row r="23" spans="1:13">
      <c r="A23" s="11">
        <v>16</v>
      </c>
      <c r="B23" s="30">
        <f t="shared" si="0"/>
        <v>16.8</v>
      </c>
      <c r="C23" s="12">
        <v>1.3</v>
      </c>
      <c r="D23" s="11" t="s">
        <v>7</v>
      </c>
      <c r="E23" s="8">
        <v>1.3888888888888889E-3</v>
      </c>
      <c r="F23" s="49"/>
      <c r="G23" s="49" t="s">
        <v>42</v>
      </c>
      <c r="H23" s="8" t="s">
        <v>8</v>
      </c>
      <c r="I23" s="33" t="s">
        <v>145</v>
      </c>
      <c r="J23" s="34">
        <f t="shared" si="1"/>
        <v>0.27847222222222218</v>
      </c>
      <c r="K23" s="34">
        <f t="shared" si="2"/>
        <v>0.38611111111111102</v>
      </c>
      <c r="L23" s="34">
        <f t="shared" si="3"/>
        <v>0.54791666666666661</v>
      </c>
      <c r="M23" s="34">
        <f t="shared" si="4"/>
        <v>0.66111111111111109</v>
      </c>
    </row>
    <row r="24" spans="1:13">
      <c r="A24" s="11">
        <v>17</v>
      </c>
      <c r="B24" s="30">
        <f t="shared" si="0"/>
        <v>17.900000000000002</v>
      </c>
      <c r="C24" s="12">
        <v>1.1000000000000001</v>
      </c>
      <c r="D24" s="11" t="s">
        <v>7</v>
      </c>
      <c r="E24" s="8">
        <v>1.3888888888888889E-3</v>
      </c>
      <c r="F24" s="49" t="s">
        <v>36</v>
      </c>
      <c r="G24" s="49" t="s">
        <v>42</v>
      </c>
      <c r="H24" s="8" t="s">
        <v>8</v>
      </c>
      <c r="I24" s="29" t="s">
        <v>69</v>
      </c>
      <c r="J24" s="34">
        <f t="shared" si="1"/>
        <v>0.27986111111111106</v>
      </c>
      <c r="K24" s="34">
        <f t="shared" si="2"/>
        <v>0.3874999999999999</v>
      </c>
      <c r="L24" s="34">
        <f t="shared" si="3"/>
        <v>0.54930555555555549</v>
      </c>
      <c r="M24" s="34">
        <f t="shared" si="4"/>
        <v>0.66249999999999998</v>
      </c>
    </row>
    <row r="25" spans="1:13">
      <c r="A25" s="11">
        <v>18</v>
      </c>
      <c r="B25" s="30">
        <f t="shared" si="0"/>
        <v>18.3</v>
      </c>
      <c r="C25" s="12">
        <v>0.4</v>
      </c>
      <c r="D25" s="11" t="s">
        <v>7</v>
      </c>
      <c r="E25" s="8">
        <v>6.9444444444444447E-4</v>
      </c>
      <c r="F25" s="49"/>
      <c r="G25" s="49"/>
      <c r="H25" s="8" t="s">
        <v>11</v>
      </c>
      <c r="I25" s="29" t="s">
        <v>33</v>
      </c>
      <c r="J25" s="34">
        <f t="shared" si="1"/>
        <v>0.2805555555555555</v>
      </c>
      <c r="K25" s="34">
        <f t="shared" si="2"/>
        <v>0.38819444444444434</v>
      </c>
      <c r="L25" s="34">
        <f t="shared" si="3"/>
        <v>0.54999999999999993</v>
      </c>
      <c r="M25" s="34">
        <f t="shared" si="4"/>
        <v>0.66319444444444442</v>
      </c>
    </row>
    <row r="26" spans="1:13">
      <c r="A26" s="11">
        <v>19</v>
      </c>
      <c r="B26" s="30">
        <f t="shared" si="0"/>
        <v>21.3</v>
      </c>
      <c r="C26" s="12">
        <v>3</v>
      </c>
      <c r="D26" s="12">
        <v>45</v>
      </c>
      <c r="E26" s="8">
        <v>2.7777777777777779E-3</v>
      </c>
      <c r="F26" s="49" t="s">
        <v>37</v>
      </c>
      <c r="G26" s="49" t="s">
        <v>42</v>
      </c>
      <c r="H26" s="8" t="s">
        <v>8</v>
      </c>
      <c r="I26" s="29" t="s">
        <v>51</v>
      </c>
      <c r="J26" s="34">
        <f t="shared" si="1"/>
        <v>0.28333333333333327</v>
      </c>
      <c r="K26" s="34">
        <f t="shared" si="2"/>
        <v>0.39097222222222211</v>
      </c>
      <c r="L26" s="34">
        <f t="shared" si="3"/>
        <v>0.5527777777777777</v>
      </c>
      <c r="M26" s="34">
        <f t="shared" si="4"/>
        <v>0.66597222222222219</v>
      </c>
    </row>
    <row r="27" spans="1:13">
      <c r="A27" s="11">
        <v>20</v>
      </c>
      <c r="B27" s="30">
        <f t="shared" si="0"/>
        <v>22.8</v>
      </c>
      <c r="C27" s="12">
        <v>1.5</v>
      </c>
      <c r="D27" s="11" t="s">
        <v>7</v>
      </c>
      <c r="E27" s="8">
        <v>1.3888888888888889E-3</v>
      </c>
      <c r="F27" s="49" t="s">
        <v>70</v>
      </c>
      <c r="G27" s="49" t="s">
        <v>42</v>
      </c>
      <c r="H27" s="8" t="s">
        <v>8</v>
      </c>
      <c r="I27" s="29" t="s">
        <v>71</v>
      </c>
      <c r="J27" s="34">
        <f t="shared" si="1"/>
        <v>0.28472222222222215</v>
      </c>
      <c r="K27" s="34">
        <f t="shared" si="2"/>
        <v>0.39236111111111099</v>
      </c>
      <c r="L27" s="34">
        <f t="shared" si="3"/>
        <v>0.55416666666666659</v>
      </c>
      <c r="M27" s="34">
        <f t="shared" si="4"/>
        <v>0.66736111111111107</v>
      </c>
    </row>
    <row r="28" spans="1:13">
      <c r="A28" s="11">
        <v>21</v>
      </c>
      <c r="B28" s="30">
        <f t="shared" si="0"/>
        <v>25.1</v>
      </c>
      <c r="C28" s="12">
        <v>2.2999999999999998</v>
      </c>
      <c r="D28" s="11" t="s">
        <v>7</v>
      </c>
      <c r="E28" s="8">
        <v>2.0833333333333333E-3</v>
      </c>
      <c r="F28" s="49" t="s">
        <v>39</v>
      </c>
      <c r="G28" s="49" t="s">
        <v>42</v>
      </c>
      <c r="H28" s="8" t="s">
        <v>8</v>
      </c>
      <c r="I28" s="29" t="s">
        <v>72</v>
      </c>
      <c r="J28" s="34">
        <f t="shared" si="1"/>
        <v>0.28680555555555548</v>
      </c>
      <c r="K28" s="34">
        <f t="shared" si="2"/>
        <v>0.39444444444444432</v>
      </c>
      <c r="L28" s="34">
        <f t="shared" si="3"/>
        <v>0.55624999999999991</v>
      </c>
      <c r="M28" s="34">
        <f t="shared" si="4"/>
        <v>0.6694444444444444</v>
      </c>
    </row>
    <row r="29" spans="1:13">
      <c r="A29" s="11">
        <v>22</v>
      </c>
      <c r="B29" s="30">
        <f t="shared" si="0"/>
        <v>26.6</v>
      </c>
      <c r="C29" s="12">
        <v>1.5</v>
      </c>
      <c r="D29" s="11" t="s">
        <v>7</v>
      </c>
      <c r="E29" s="8">
        <v>1.3888888888888889E-3</v>
      </c>
      <c r="F29" s="49"/>
      <c r="G29" s="49"/>
      <c r="H29" s="8" t="s">
        <v>10</v>
      </c>
      <c r="I29" s="29" t="s">
        <v>115</v>
      </c>
      <c r="J29" s="34">
        <f t="shared" si="1"/>
        <v>0.28819444444444436</v>
      </c>
      <c r="K29" s="34">
        <f t="shared" si="2"/>
        <v>0.3958333333333332</v>
      </c>
      <c r="L29" s="34">
        <f t="shared" si="3"/>
        <v>0.5576388888888888</v>
      </c>
      <c r="M29" s="34">
        <f t="shared" si="4"/>
        <v>0.67083333333333328</v>
      </c>
    </row>
    <row r="30" spans="1:13">
      <c r="A30" s="11">
        <v>23</v>
      </c>
      <c r="B30" s="30">
        <f t="shared" si="0"/>
        <v>28.200000000000003</v>
      </c>
      <c r="C30" s="12">
        <v>1.6</v>
      </c>
      <c r="D30" s="11" t="s">
        <v>7</v>
      </c>
      <c r="E30" s="8">
        <v>1.3888888888888889E-3</v>
      </c>
      <c r="F30" s="49"/>
      <c r="G30" s="49"/>
      <c r="H30" s="8" t="s">
        <v>10</v>
      </c>
      <c r="I30" s="29" t="s">
        <v>116</v>
      </c>
      <c r="J30" s="34">
        <f t="shared" si="1"/>
        <v>0.28958333333333325</v>
      </c>
      <c r="K30" s="34">
        <f t="shared" si="2"/>
        <v>0.39722222222222209</v>
      </c>
      <c r="L30" s="34">
        <f t="shared" si="3"/>
        <v>0.55902777777777768</v>
      </c>
      <c r="M30" s="34">
        <f t="shared" si="4"/>
        <v>0.67222222222222217</v>
      </c>
    </row>
    <row r="31" spans="1:13">
      <c r="A31" s="11">
        <v>24</v>
      </c>
      <c r="B31" s="30">
        <f t="shared" si="0"/>
        <v>29.1</v>
      </c>
      <c r="C31" s="12">
        <v>0.9</v>
      </c>
      <c r="D31" s="11" t="s">
        <v>7</v>
      </c>
      <c r="E31" s="8">
        <v>1.3888888888888889E-3</v>
      </c>
      <c r="F31" s="49"/>
      <c r="G31" s="49"/>
      <c r="H31" s="8" t="s">
        <v>10</v>
      </c>
      <c r="I31" s="29" t="s">
        <v>117</v>
      </c>
      <c r="J31" s="34">
        <f t="shared" si="1"/>
        <v>0.29097222222222213</v>
      </c>
      <c r="K31" s="34">
        <f t="shared" si="2"/>
        <v>0.39861111111111097</v>
      </c>
      <c r="L31" s="34">
        <f t="shared" si="3"/>
        <v>0.56041666666666656</v>
      </c>
      <c r="M31" s="34">
        <f t="shared" si="4"/>
        <v>0.67361111111111105</v>
      </c>
    </row>
    <row r="32" spans="1:13">
      <c r="A32" s="11">
        <v>25</v>
      </c>
      <c r="B32" s="30">
        <f t="shared" si="0"/>
        <v>31.5</v>
      </c>
      <c r="C32" s="12">
        <v>2.4</v>
      </c>
      <c r="D32" s="11" t="s">
        <v>7</v>
      </c>
      <c r="E32" s="8">
        <v>2.0833333333333333E-3</v>
      </c>
      <c r="F32" s="49"/>
      <c r="G32" s="49"/>
      <c r="H32" s="8" t="s">
        <v>10</v>
      </c>
      <c r="I32" s="29" t="s">
        <v>143</v>
      </c>
      <c r="J32" s="34">
        <f t="shared" si="1"/>
        <v>0.29305555555555546</v>
      </c>
      <c r="K32" s="34">
        <f t="shared" si="2"/>
        <v>0.4006944444444443</v>
      </c>
      <c r="L32" s="34">
        <f t="shared" si="3"/>
        <v>0.56249999999999989</v>
      </c>
      <c r="M32" s="34">
        <f t="shared" si="4"/>
        <v>0.67569444444444438</v>
      </c>
    </row>
    <row r="33" spans="1:13">
      <c r="A33" s="11">
        <v>26</v>
      </c>
      <c r="B33" s="30">
        <f t="shared" si="0"/>
        <v>32.299999999999997</v>
      </c>
      <c r="C33" s="12">
        <v>0.8</v>
      </c>
      <c r="D33" s="11" t="s">
        <v>7</v>
      </c>
      <c r="E33" s="8">
        <v>1.3888888888888889E-3</v>
      </c>
      <c r="F33" s="49"/>
      <c r="G33" s="49"/>
      <c r="H33" s="8" t="s">
        <v>10</v>
      </c>
      <c r="I33" s="29" t="s">
        <v>118</v>
      </c>
      <c r="J33" s="34">
        <f t="shared" si="1"/>
        <v>0.29444444444444434</v>
      </c>
      <c r="K33" s="34">
        <f t="shared" si="2"/>
        <v>0.40208333333333318</v>
      </c>
      <c r="L33" s="34">
        <f t="shared" si="3"/>
        <v>0.56388888888888877</v>
      </c>
      <c r="M33" s="34">
        <f t="shared" si="4"/>
        <v>0.67708333333333326</v>
      </c>
    </row>
    <row r="34" spans="1:13">
      <c r="A34" s="11">
        <v>27</v>
      </c>
      <c r="B34" s="30">
        <f t="shared" si="0"/>
        <v>35.299999999999997</v>
      </c>
      <c r="C34" s="12">
        <v>3</v>
      </c>
      <c r="D34" s="12">
        <v>45</v>
      </c>
      <c r="E34" s="8">
        <v>2.7777777777777779E-3</v>
      </c>
      <c r="F34" s="49"/>
      <c r="G34" s="49"/>
      <c r="H34" s="8" t="s">
        <v>10</v>
      </c>
      <c r="I34" s="29" t="s">
        <v>119</v>
      </c>
      <c r="J34" s="34">
        <f t="shared" si="1"/>
        <v>0.29722222222222211</v>
      </c>
      <c r="K34" s="34">
        <f t="shared" si="2"/>
        <v>0.40486111111111095</v>
      </c>
      <c r="L34" s="34">
        <f t="shared" si="3"/>
        <v>0.56666666666666654</v>
      </c>
      <c r="M34" s="34">
        <f t="shared" si="4"/>
        <v>0.67986111111111103</v>
      </c>
    </row>
    <row r="35" spans="1:13">
      <c r="A35" s="11">
        <v>28</v>
      </c>
      <c r="B35" s="30">
        <f t="shared" si="0"/>
        <v>36.5</v>
      </c>
      <c r="C35" s="12">
        <v>1.2</v>
      </c>
      <c r="D35" s="11" t="s">
        <v>7</v>
      </c>
      <c r="E35" s="8">
        <v>1.3888888888888889E-3</v>
      </c>
      <c r="F35" s="49"/>
      <c r="G35" s="49"/>
      <c r="H35" s="8" t="s">
        <v>10</v>
      </c>
      <c r="I35" s="35" t="s">
        <v>52</v>
      </c>
      <c r="J35" s="34">
        <f t="shared" si="1"/>
        <v>0.29861111111111099</v>
      </c>
      <c r="K35" s="34">
        <f t="shared" si="2"/>
        <v>0.40624999999999983</v>
      </c>
      <c r="L35" s="34">
        <f t="shared" si="3"/>
        <v>0.56805555555555542</v>
      </c>
      <c r="M35" s="34">
        <f t="shared" si="4"/>
        <v>0.68124999999999991</v>
      </c>
    </row>
    <row r="36" spans="1:13">
      <c r="A36" s="11">
        <v>29</v>
      </c>
      <c r="B36" s="30">
        <f t="shared" si="0"/>
        <v>37.799999999999997</v>
      </c>
      <c r="C36" s="12">
        <v>1.3</v>
      </c>
      <c r="D36" s="11" t="s">
        <v>7</v>
      </c>
      <c r="E36" s="8">
        <v>1.3888888888888889E-3</v>
      </c>
      <c r="F36" s="49"/>
      <c r="G36" s="49"/>
      <c r="H36" s="8" t="s">
        <v>10</v>
      </c>
      <c r="I36" s="29" t="s">
        <v>121</v>
      </c>
      <c r="J36" s="34">
        <f t="shared" si="1"/>
        <v>0.29999999999999988</v>
      </c>
      <c r="K36" s="34">
        <f t="shared" si="2"/>
        <v>0.40763888888888872</v>
      </c>
      <c r="L36" s="34">
        <f t="shared" si="3"/>
        <v>0.56944444444444431</v>
      </c>
      <c r="M36" s="34">
        <f t="shared" si="4"/>
        <v>0.6826388888888888</v>
      </c>
    </row>
    <row r="37" spans="1:13">
      <c r="A37" s="11">
        <v>30</v>
      </c>
      <c r="B37" s="30">
        <f t="shared" si="0"/>
        <v>38.9</v>
      </c>
      <c r="C37" s="12">
        <v>1.1000000000000001</v>
      </c>
      <c r="D37" s="11" t="s">
        <v>7</v>
      </c>
      <c r="E37" s="8">
        <v>1.3888888888888889E-3</v>
      </c>
      <c r="F37" s="49"/>
      <c r="G37" s="49"/>
      <c r="H37" s="8" t="s">
        <v>10</v>
      </c>
      <c r="I37" s="29" t="s">
        <v>122</v>
      </c>
      <c r="J37" s="34">
        <f t="shared" si="1"/>
        <v>0.30138888888888876</v>
      </c>
      <c r="K37" s="34">
        <f t="shared" si="2"/>
        <v>0.4090277777777776</v>
      </c>
      <c r="L37" s="34">
        <f t="shared" si="3"/>
        <v>0.57083333333333319</v>
      </c>
      <c r="M37" s="34">
        <f t="shared" si="4"/>
        <v>0.68402777777777768</v>
      </c>
    </row>
    <row r="38" spans="1:13">
      <c r="A38" s="11">
        <v>31</v>
      </c>
      <c r="B38" s="30">
        <f t="shared" si="0"/>
        <v>40.5</v>
      </c>
      <c r="C38" s="12">
        <v>1.6</v>
      </c>
      <c r="D38" s="11" t="s">
        <v>7</v>
      </c>
      <c r="E38" s="8">
        <v>1.3888888888888889E-3</v>
      </c>
      <c r="F38" s="49"/>
      <c r="G38" s="49"/>
      <c r="H38" s="8" t="s">
        <v>10</v>
      </c>
      <c r="I38" s="29" t="s">
        <v>123</v>
      </c>
      <c r="J38" s="34">
        <f t="shared" si="1"/>
        <v>0.30277777777777765</v>
      </c>
      <c r="K38" s="34">
        <f t="shared" si="2"/>
        <v>0.41041666666666649</v>
      </c>
      <c r="L38" s="34">
        <f t="shared" si="3"/>
        <v>0.57222222222222208</v>
      </c>
      <c r="M38" s="34">
        <f t="shared" si="4"/>
        <v>0.68541666666666656</v>
      </c>
    </row>
    <row r="39" spans="1:13">
      <c r="A39" s="11">
        <v>32</v>
      </c>
      <c r="B39" s="30">
        <f t="shared" si="0"/>
        <v>42</v>
      </c>
      <c r="C39" s="12">
        <v>1.5</v>
      </c>
      <c r="D39" s="11" t="s">
        <v>7</v>
      </c>
      <c r="E39" s="8">
        <v>1.3888888888888889E-3</v>
      </c>
      <c r="F39" s="49"/>
      <c r="G39" s="49"/>
      <c r="H39" s="8" t="s">
        <v>10</v>
      </c>
      <c r="I39" s="65" t="s">
        <v>125</v>
      </c>
      <c r="J39" s="34">
        <f t="shared" si="1"/>
        <v>0.30416666666666653</v>
      </c>
      <c r="K39" s="34">
        <f t="shared" si="2"/>
        <v>0.41180555555555537</v>
      </c>
      <c r="L39" s="34">
        <f t="shared" si="3"/>
        <v>0.57361111111111096</v>
      </c>
      <c r="M39" s="34">
        <f t="shared" si="4"/>
        <v>0.68680555555555545</v>
      </c>
    </row>
    <row r="40" spans="1:13">
      <c r="A40" s="11">
        <v>33</v>
      </c>
      <c r="B40" s="30">
        <f t="shared" si="0"/>
        <v>42.5</v>
      </c>
      <c r="C40" s="12">
        <v>0.5</v>
      </c>
      <c r="D40" s="11" t="s">
        <v>7</v>
      </c>
      <c r="E40" s="8">
        <v>6.9444444444444447E-4</v>
      </c>
      <c r="F40" s="49" t="s">
        <v>41</v>
      </c>
      <c r="G40" s="49"/>
      <c r="H40" s="8" t="s">
        <v>9</v>
      </c>
      <c r="I40" s="29" t="s">
        <v>82</v>
      </c>
      <c r="J40" s="34">
        <f t="shared" si="1"/>
        <v>0.30486111111111097</v>
      </c>
      <c r="K40" s="34">
        <f t="shared" si="2"/>
        <v>0.41249999999999981</v>
      </c>
      <c r="L40" s="34">
        <f t="shared" si="3"/>
        <v>0.5743055555555554</v>
      </c>
      <c r="M40" s="34">
        <f t="shared" si="4"/>
        <v>0.68749999999999989</v>
      </c>
    </row>
    <row r="41" spans="1:13">
      <c r="A41" s="11">
        <v>34</v>
      </c>
      <c r="B41" s="30">
        <f t="shared" si="0"/>
        <v>43.3</v>
      </c>
      <c r="C41" s="12">
        <v>0.8</v>
      </c>
      <c r="D41" s="11" t="s">
        <v>7</v>
      </c>
      <c r="E41" s="8">
        <v>1.3888888888888889E-3</v>
      </c>
      <c r="F41" s="49"/>
      <c r="G41" s="49"/>
      <c r="H41" s="8" t="s">
        <v>11</v>
      </c>
      <c r="I41" s="29" t="s">
        <v>83</v>
      </c>
      <c r="J41" s="34">
        <f t="shared" si="1"/>
        <v>0.30624999999999986</v>
      </c>
      <c r="K41" s="34">
        <f t="shared" si="2"/>
        <v>0.4138888888888887</v>
      </c>
      <c r="L41" s="34">
        <f t="shared" si="3"/>
        <v>0.57569444444444429</v>
      </c>
      <c r="M41" s="34">
        <f t="shared" si="4"/>
        <v>0.68888888888888877</v>
      </c>
    </row>
    <row r="42" spans="1:13">
      <c r="A42" s="11">
        <v>35</v>
      </c>
      <c r="B42" s="30">
        <f t="shared" si="0"/>
        <v>45</v>
      </c>
      <c r="C42" s="12">
        <v>1.7</v>
      </c>
      <c r="D42" s="11" t="s">
        <v>7</v>
      </c>
      <c r="E42" s="8">
        <v>2.0833333333333333E-3</v>
      </c>
      <c r="F42" s="49"/>
      <c r="G42" s="49"/>
      <c r="H42" s="8" t="s">
        <v>10</v>
      </c>
      <c r="I42" s="29" t="s">
        <v>127</v>
      </c>
      <c r="J42" s="34">
        <f t="shared" si="1"/>
        <v>0.30833333333333318</v>
      </c>
      <c r="K42" s="34">
        <f t="shared" si="2"/>
        <v>0.41597222222222202</v>
      </c>
      <c r="L42" s="34">
        <f t="shared" si="3"/>
        <v>0.57777777777777761</v>
      </c>
      <c r="M42" s="34">
        <f t="shared" si="4"/>
        <v>0.6909722222222221</v>
      </c>
    </row>
    <row r="43" spans="1:13">
      <c r="A43" s="11">
        <v>36</v>
      </c>
      <c r="B43" s="30">
        <f t="shared" si="0"/>
        <v>45.9</v>
      </c>
      <c r="C43" s="12">
        <v>0.9</v>
      </c>
      <c r="D43" s="11" t="s">
        <v>7</v>
      </c>
      <c r="E43" s="8">
        <v>1.3888888888888889E-3</v>
      </c>
      <c r="F43" s="49" t="s">
        <v>22</v>
      </c>
      <c r="G43" s="49" t="s">
        <v>43</v>
      </c>
      <c r="H43" s="8" t="s">
        <v>8</v>
      </c>
      <c r="I43" s="29" t="s">
        <v>84</v>
      </c>
      <c r="J43" s="34">
        <f t="shared" si="1"/>
        <v>0.30972222222222207</v>
      </c>
      <c r="K43" s="34">
        <f t="shared" si="2"/>
        <v>0.41736111111111091</v>
      </c>
      <c r="L43" s="34">
        <f t="shared" si="3"/>
        <v>0.5791666666666665</v>
      </c>
      <c r="M43" s="34">
        <f t="shared" si="4"/>
        <v>0.69236111111111098</v>
      </c>
    </row>
    <row r="44" spans="1:13">
      <c r="A44" s="11">
        <v>37</v>
      </c>
      <c r="B44" s="30">
        <f t="shared" si="0"/>
        <v>46.1</v>
      </c>
      <c r="C44" s="12">
        <v>0.2</v>
      </c>
      <c r="D44" s="11" t="s">
        <v>7</v>
      </c>
      <c r="E44" s="8">
        <v>6.9444444444444447E-4</v>
      </c>
      <c r="F44" s="49"/>
      <c r="G44" s="49"/>
      <c r="H44" s="8" t="s">
        <v>10</v>
      </c>
      <c r="I44" s="29" t="s">
        <v>129</v>
      </c>
      <c r="J44" s="34">
        <f t="shared" si="1"/>
        <v>0.31041666666666651</v>
      </c>
      <c r="K44" s="34">
        <f t="shared" si="2"/>
        <v>0.41805555555555535</v>
      </c>
      <c r="L44" s="34">
        <f t="shared" si="3"/>
        <v>0.57986111111111094</v>
      </c>
      <c r="M44" s="34">
        <f t="shared" si="4"/>
        <v>0.69305555555555542</v>
      </c>
    </row>
    <row r="45" spans="1:13">
      <c r="A45" s="11">
        <v>38</v>
      </c>
      <c r="B45" s="30">
        <f t="shared" si="0"/>
        <v>46.800000000000004</v>
      </c>
      <c r="C45" s="12">
        <v>0.7</v>
      </c>
      <c r="D45" s="11" t="s">
        <v>7</v>
      </c>
      <c r="E45" s="8">
        <v>1.3888888888888889E-3</v>
      </c>
      <c r="F45" s="49"/>
      <c r="G45" s="49"/>
      <c r="H45" s="8" t="s">
        <v>10</v>
      </c>
      <c r="I45" s="29" t="s">
        <v>131</v>
      </c>
      <c r="J45" s="13" t="s">
        <v>7</v>
      </c>
      <c r="K45" s="13">
        <f t="shared" si="2"/>
        <v>0.41944444444444423</v>
      </c>
      <c r="L45" s="13">
        <f t="shared" si="3"/>
        <v>0.58124999999999982</v>
      </c>
      <c r="M45" s="13" t="s">
        <v>7</v>
      </c>
    </row>
    <row r="46" spans="1:13">
      <c r="A46" s="14">
        <v>39</v>
      </c>
      <c r="B46" s="36">
        <f t="shared" si="0"/>
        <v>47.900000000000006</v>
      </c>
      <c r="C46" s="37">
        <v>1.1000000000000001</v>
      </c>
      <c r="D46" s="14" t="s">
        <v>7</v>
      </c>
      <c r="E46" s="38">
        <v>1.3888888888888889E-3</v>
      </c>
      <c r="F46" s="51" t="s">
        <v>40</v>
      </c>
      <c r="G46" s="51" t="s">
        <v>44</v>
      </c>
      <c r="H46" s="38" t="s">
        <v>8</v>
      </c>
      <c r="I46" s="39" t="s">
        <v>85</v>
      </c>
      <c r="J46" s="15" t="s">
        <v>7</v>
      </c>
      <c r="K46" s="15">
        <f t="shared" si="2"/>
        <v>0.42083333333333311</v>
      </c>
      <c r="L46" s="15">
        <f t="shared" si="3"/>
        <v>0.58263888888888871</v>
      </c>
      <c r="M46" s="15" t="s">
        <v>7</v>
      </c>
    </row>
    <row r="48" spans="1:13">
      <c r="A48" s="19" t="s">
        <v>12</v>
      </c>
      <c r="B48" s="1"/>
      <c r="C48" s="1"/>
      <c r="D48" s="1"/>
      <c r="E48" s="1"/>
      <c r="F48" s="1"/>
      <c r="G48" s="1"/>
      <c r="H48" s="1"/>
      <c r="I48" s="25" t="s">
        <v>111</v>
      </c>
      <c r="J48" s="25"/>
      <c r="K48" s="25"/>
      <c r="L48" s="25"/>
      <c r="M48" s="20"/>
    </row>
    <row r="49" spans="1:15">
      <c r="A49" s="21"/>
      <c r="B49" s="1"/>
      <c r="C49" s="1"/>
      <c r="D49" s="1"/>
      <c r="E49" s="1"/>
      <c r="F49" s="1"/>
      <c r="G49" s="1"/>
      <c r="H49" s="1"/>
      <c r="I49" s="22"/>
      <c r="J49" s="22"/>
      <c r="K49" s="22"/>
      <c r="L49" s="22"/>
      <c r="M49" s="22"/>
    </row>
    <row r="50" spans="1:15">
      <c r="A50" s="23" t="s">
        <v>13</v>
      </c>
      <c r="B50" s="1"/>
      <c r="C50" s="1"/>
      <c r="D50" s="1"/>
      <c r="E50" s="1"/>
      <c r="F50" s="1"/>
      <c r="G50" s="1"/>
      <c r="H50" s="1"/>
      <c r="I50" s="78" t="s">
        <v>134</v>
      </c>
      <c r="J50" s="78"/>
      <c r="K50" s="78"/>
      <c r="L50" s="78"/>
      <c r="M50" s="24"/>
    </row>
    <row r="51" spans="1:15">
      <c r="A51" s="77" t="s">
        <v>57</v>
      </c>
      <c r="B51" s="77"/>
      <c r="C51" s="77"/>
      <c r="D51" s="77"/>
      <c r="E51" s="77"/>
      <c r="F51" s="77"/>
      <c r="G51" s="77"/>
      <c r="H51" s="77"/>
      <c r="I51" s="1"/>
      <c r="J51" s="24"/>
      <c r="K51" s="24"/>
      <c r="L51" s="24"/>
      <c r="M51" s="24"/>
    </row>
    <row r="52" spans="1:15">
      <c r="A52" s="25" t="s">
        <v>14</v>
      </c>
      <c r="B52" s="1"/>
      <c r="C52" s="1"/>
      <c r="D52" s="1"/>
      <c r="E52" s="1"/>
      <c r="F52" s="26" t="s">
        <v>16</v>
      </c>
      <c r="G52" s="1"/>
      <c r="H52" s="1"/>
      <c r="I52" s="26" t="s">
        <v>17</v>
      </c>
      <c r="J52" s="1"/>
      <c r="K52" s="1"/>
      <c r="L52" s="1"/>
      <c r="M52" s="1"/>
    </row>
    <row r="53" spans="1:15">
      <c r="A53" s="26" t="s">
        <v>15</v>
      </c>
      <c r="B53" s="1"/>
      <c r="C53" s="1"/>
      <c r="D53" s="1"/>
      <c r="E53" s="1"/>
      <c r="F53" s="73" t="s">
        <v>135</v>
      </c>
      <c r="G53" s="1"/>
      <c r="H53" s="1"/>
      <c r="I53" s="55" t="s">
        <v>55</v>
      </c>
      <c r="J53" s="1"/>
      <c r="K53" s="1"/>
      <c r="L53" s="1"/>
      <c r="M53" s="1"/>
    </row>
    <row r="54" spans="1:15">
      <c r="B54" s="81"/>
      <c r="C54" s="82"/>
      <c r="D54" s="82"/>
      <c r="E54" s="83"/>
      <c r="F54" s="83"/>
      <c r="G54" s="84"/>
      <c r="H54" s="83"/>
      <c r="I54" s="83" t="s">
        <v>136</v>
      </c>
      <c r="J54" s="84"/>
      <c r="K54" s="84"/>
      <c r="L54" s="84"/>
      <c r="M54" s="85"/>
      <c r="N54" s="86"/>
      <c r="O54" s="86"/>
    </row>
    <row r="55" spans="1:15">
      <c r="A55" s="26"/>
      <c r="B55" s="87"/>
      <c r="C55" s="88" t="s">
        <v>137</v>
      </c>
      <c r="D55" s="82"/>
      <c r="E55" s="82"/>
      <c r="F55" s="83"/>
      <c r="G55" s="84"/>
      <c r="H55" s="84"/>
      <c r="I55" s="84"/>
      <c r="J55" s="84"/>
      <c r="K55" s="84"/>
      <c r="L55" s="84"/>
      <c r="M55" s="85"/>
      <c r="N55" s="86"/>
      <c r="O55" s="86"/>
    </row>
    <row r="56" spans="1:15">
      <c r="B56" s="86"/>
      <c r="C56" s="88" t="s">
        <v>138</v>
      </c>
      <c r="D56" s="82"/>
      <c r="E56" s="82"/>
      <c r="F56" s="82"/>
      <c r="G56" s="84"/>
      <c r="H56" s="84"/>
      <c r="I56" s="84"/>
      <c r="J56" s="84"/>
      <c r="K56" s="84"/>
      <c r="L56" s="84"/>
      <c r="M56" s="86"/>
      <c r="N56" s="86"/>
      <c r="O56" s="86"/>
    </row>
    <row r="57" spans="1:15">
      <c r="B57" s="86"/>
      <c r="C57" s="89"/>
      <c r="D57" s="82"/>
      <c r="E57" s="82"/>
      <c r="F57" s="82"/>
      <c r="G57" s="84"/>
      <c r="H57" s="84"/>
      <c r="I57" s="84"/>
      <c r="J57" s="84"/>
      <c r="K57" s="84"/>
      <c r="L57" s="84"/>
      <c r="M57" s="86"/>
      <c r="N57" s="86"/>
      <c r="O57" s="86"/>
    </row>
    <row r="58" spans="1:15">
      <c r="B58" s="86"/>
      <c r="C58" s="88" t="s">
        <v>141</v>
      </c>
      <c r="D58" s="82"/>
      <c r="E58" s="82"/>
      <c r="F58" s="82"/>
      <c r="G58" s="84"/>
      <c r="H58" s="84"/>
      <c r="I58" s="84"/>
      <c r="J58" s="84"/>
      <c r="K58" s="84"/>
      <c r="L58" s="84"/>
      <c r="M58" s="86"/>
      <c r="N58" s="86"/>
      <c r="O58" s="86"/>
    </row>
    <row r="59" spans="1:15">
      <c r="B59" s="86"/>
      <c r="C59" s="88" t="s">
        <v>139</v>
      </c>
      <c r="D59" s="82"/>
      <c r="E59" s="82"/>
      <c r="F59" s="82"/>
      <c r="G59" s="84"/>
      <c r="H59" s="84"/>
      <c r="I59" s="84"/>
      <c r="J59" s="84"/>
      <c r="K59" s="84"/>
      <c r="L59" s="84"/>
      <c r="M59" s="86"/>
      <c r="N59" s="86"/>
      <c r="O59" s="86"/>
    </row>
    <row r="60" spans="1:15">
      <c r="B60" s="86"/>
      <c r="C60" s="88" t="s">
        <v>142</v>
      </c>
      <c r="D60" s="82"/>
      <c r="E60" s="82"/>
      <c r="F60" s="82"/>
      <c r="G60" s="84"/>
      <c r="H60" s="84"/>
      <c r="I60" s="84"/>
      <c r="J60" s="84"/>
      <c r="K60" s="84"/>
      <c r="L60" s="84"/>
      <c r="M60" s="86"/>
      <c r="N60" s="86"/>
      <c r="O60" s="86"/>
    </row>
    <row r="61" spans="1:15">
      <c r="B61" s="86"/>
      <c r="C61" s="88" t="s">
        <v>140</v>
      </c>
      <c r="D61" s="82"/>
      <c r="E61" s="82"/>
      <c r="F61" s="82"/>
      <c r="G61" s="84"/>
      <c r="H61" s="84"/>
      <c r="I61" s="84"/>
      <c r="J61" s="84"/>
      <c r="K61" s="84"/>
      <c r="L61" s="84"/>
      <c r="M61" s="86"/>
      <c r="N61" s="86"/>
      <c r="O61" s="86"/>
    </row>
    <row r="62" spans="1:15" ht="15.75"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</row>
    <row r="63" spans="1:15" ht="15.75"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</row>
  </sheetData>
  <mergeCells count="3">
    <mergeCell ref="A51:H51"/>
    <mergeCell ref="I50:L50"/>
    <mergeCell ref="I2:M5"/>
  </mergeCell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1"/>
  <sheetViews>
    <sheetView topLeftCell="A46" zoomScale="120" zoomScaleNormal="120" workbookViewId="0">
      <selection activeCell="T58" sqref="T58"/>
    </sheetView>
  </sheetViews>
  <sheetFormatPr defaultRowHeight="15"/>
  <cols>
    <col min="1" max="1" width="2.85546875" customWidth="1"/>
    <col min="2" max="2" width="3.42578125" customWidth="1"/>
    <col min="3" max="3" width="3.7109375" customWidth="1"/>
    <col min="4" max="4" width="3.5703125" customWidth="1"/>
    <col min="5" max="5" width="3.7109375" customWidth="1"/>
    <col min="6" max="6" width="7.42578125" customWidth="1"/>
    <col min="7" max="7" width="3.7109375" customWidth="1"/>
    <col min="8" max="8" width="5.5703125" customWidth="1"/>
    <col min="9" max="9" width="34.42578125" customWidth="1"/>
    <col min="10" max="13" width="4.5703125" customWidth="1"/>
  </cols>
  <sheetData>
    <row r="1" spans="1:13">
      <c r="A1" s="80" t="s">
        <v>107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5" customHeight="1">
      <c r="A2" s="60" t="s">
        <v>108</v>
      </c>
      <c r="B2" s="60"/>
      <c r="C2" s="60"/>
      <c r="D2" s="60"/>
      <c r="E2" s="60"/>
      <c r="F2" s="60"/>
      <c r="G2" s="60"/>
      <c r="H2" s="60"/>
      <c r="I2" s="79" t="s">
        <v>133</v>
      </c>
      <c r="J2" s="79"/>
      <c r="K2" s="79"/>
      <c r="L2" s="79"/>
      <c r="M2" s="79"/>
    </row>
    <row r="3" spans="1:13">
      <c r="A3" s="60"/>
      <c r="B3" s="60"/>
      <c r="C3" s="60"/>
      <c r="D3" s="60"/>
      <c r="E3" s="60"/>
      <c r="F3" s="60"/>
      <c r="G3" s="60"/>
      <c r="H3" s="60"/>
      <c r="I3" s="79"/>
      <c r="J3" s="79"/>
      <c r="K3" s="79"/>
      <c r="L3" s="79"/>
      <c r="M3" s="79"/>
    </row>
    <row r="4" spans="1:13">
      <c r="A4" s="60" t="s">
        <v>109</v>
      </c>
      <c r="B4" s="60"/>
      <c r="C4" s="60"/>
      <c r="D4" s="60"/>
      <c r="E4" s="60"/>
      <c r="F4" s="60"/>
      <c r="G4" s="60"/>
      <c r="H4" s="60"/>
      <c r="I4" s="79"/>
      <c r="J4" s="79"/>
      <c r="K4" s="79"/>
      <c r="L4" s="79"/>
      <c r="M4" s="79"/>
    </row>
    <row r="5" spans="1:13">
      <c r="A5" s="61"/>
      <c r="B5" s="61"/>
      <c r="C5" s="61"/>
      <c r="D5" s="61"/>
      <c r="E5" s="61"/>
      <c r="F5" s="61"/>
      <c r="G5" s="61"/>
      <c r="H5" s="61"/>
      <c r="I5" s="79"/>
      <c r="J5" s="79"/>
      <c r="K5" s="79"/>
      <c r="L5" s="79"/>
      <c r="M5" s="79"/>
    </row>
    <row r="6" spans="1:13">
      <c r="A6" s="62" t="s">
        <v>110</v>
      </c>
      <c r="B6" s="63"/>
      <c r="C6" s="63"/>
      <c r="D6" s="63"/>
      <c r="E6" s="63"/>
      <c r="F6" s="63"/>
      <c r="G6" s="63"/>
      <c r="H6" s="64"/>
      <c r="I6" s="59"/>
      <c r="J6" s="74">
        <v>5</v>
      </c>
      <c r="K6" s="74">
        <v>6</v>
      </c>
      <c r="L6" s="74">
        <v>7</v>
      </c>
      <c r="M6" s="74">
        <v>8</v>
      </c>
    </row>
    <row r="7" spans="1:13" ht="29.25">
      <c r="A7" s="2" t="s">
        <v>0</v>
      </c>
      <c r="B7" s="3" t="s">
        <v>1</v>
      </c>
      <c r="C7" s="3" t="s">
        <v>2</v>
      </c>
      <c r="D7" s="4" t="s">
        <v>3</v>
      </c>
      <c r="E7" s="5" t="s">
        <v>4</v>
      </c>
      <c r="F7" s="27" t="s">
        <v>18</v>
      </c>
      <c r="G7" s="27" t="s">
        <v>19</v>
      </c>
      <c r="H7" s="5" t="s">
        <v>5</v>
      </c>
      <c r="I7" s="5" t="s">
        <v>6</v>
      </c>
      <c r="J7" s="56" t="s">
        <v>54</v>
      </c>
      <c r="K7" s="56" t="s">
        <v>54</v>
      </c>
      <c r="L7" s="56" t="s">
        <v>54</v>
      </c>
      <c r="M7" s="56" t="s">
        <v>56</v>
      </c>
    </row>
    <row r="8" spans="1:13">
      <c r="A8" s="2">
        <v>1</v>
      </c>
      <c r="B8" s="40">
        <v>0</v>
      </c>
      <c r="C8" s="40">
        <v>0</v>
      </c>
      <c r="D8" s="41" t="s">
        <v>7</v>
      </c>
      <c r="E8" s="42">
        <v>0</v>
      </c>
      <c r="F8" s="52" t="s">
        <v>40</v>
      </c>
      <c r="G8" s="52" t="s">
        <v>44</v>
      </c>
      <c r="H8" s="42" t="s">
        <v>8</v>
      </c>
      <c r="I8" s="67" t="s">
        <v>89</v>
      </c>
      <c r="J8" s="43" t="s">
        <v>7</v>
      </c>
      <c r="K8" s="43">
        <v>0.42083333333333334</v>
      </c>
      <c r="L8" s="43">
        <v>0.58333333333333337</v>
      </c>
      <c r="M8" s="43" t="s">
        <v>7</v>
      </c>
    </row>
    <row r="9" spans="1:13">
      <c r="A9" s="11">
        <v>2</v>
      </c>
      <c r="B9" s="30">
        <f>SUM(B8+C9)</f>
        <v>0.3</v>
      </c>
      <c r="C9" s="30">
        <v>0.3</v>
      </c>
      <c r="D9" s="31" t="s">
        <v>7</v>
      </c>
      <c r="E9" s="32">
        <v>1.3888888888888889E-3</v>
      </c>
      <c r="F9" s="50" t="s">
        <v>58</v>
      </c>
      <c r="G9" s="50" t="s">
        <v>44</v>
      </c>
      <c r="H9" s="32" t="s">
        <v>8</v>
      </c>
      <c r="I9" s="68" t="s">
        <v>90</v>
      </c>
      <c r="J9" s="34" t="s">
        <v>7</v>
      </c>
      <c r="K9" s="34">
        <f>SUM(K8,E9)</f>
        <v>0.42222222222222222</v>
      </c>
      <c r="L9" s="34">
        <f>SUM(L8,E9)</f>
        <v>0.58472222222222225</v>
      </c>
      <c r="M9" s="34" t="s">
        <v>7</v>
      </c>
    </row>
    <row r="10" spans="1:13">
      <c r="A10" s="11">
        <v>3</v>
      </c>
      <c r="B10" s="30">
        <f t="shared" ref="B10:B47" si="0">SUM(B9+C10)</f>
        <v>1.1000000000000001</v>
      </c>
      <c r="C10" s="30">
        <v>0.8</v>
      </c>
      <c r="D10" s="31" t="s">
        <v>7</v>
      </c>
      <c r="E10" s="32">
        <v>1.3888888888888889E-3</v>
      </c>
      <c r="F10" s="50"/>
      <c r="G10" s="50"/>
      <c r="H10" s="32" t="s">
        <v>10</v>
      </c>
      <c r="I10" s="68" t="s">
        <v>132</v>
      </c>
      <c r="J10" s="34" t="s">
        <v>7</v>
      </c>
      <c r="K10" s="34">
        <f t="shared" ref="K10:K47" si="1">SUM(K9,E10)</f>
        <v>0.4236111111111111</v>
      </c>
      <c r="L10" s="34">
        <f t="shared" ref="L10:L47" si="2">SUM(L9,E10)</f>
        <v>0.58611111111111114</v>
      </c>
      <c r="M10" s="34" t="s">
        <v>7</v>
      </c>
    </row>
    <row r="11" spans="1:13">
      <c r="A11" s="11">
        <v>4</v>
      </c>
      <c r="B11" s="30">
        <f t="shared" si="0"/>
        <v>1.6</v>
      </c>
      <c r="C11" s="16">
        <v>0.5</v>
      </c>
      <c r="D11" s="11" t="s">
        <v>7</v>
      </c>
      <c r="E11" s="44">
        <v>6.9444444444444447E-4</v>
      </c>
      <c r="F11" s="53"/>
      <c r="G11" s="53"/>
      <c r="H11" s="17" t="s">
        <v>10</v>
      </c>
      <c r="I11" s="69" t="s">
        <v>130</v>
      </c>
      <c r="J11" s="13">
        <v>0.31180555555555556</v>
      </c>
      <c r="K11" s="13">
        <f t="shared" si="1"/>
        <v>0.42430555555555555</v>
      </c>
      <c r="L11" s="13">
        <f t="shared" si="2"/>
        <v>0.58680555555555558</v>
      </c>
      <c r="M11" s="13">
        <v>0.69444444444444442</v>
      </c>
    </row>
    <row r="12" spans="1:13">
      <c r="A12" s="11">
        <v>5</v>
      </c>
      <c r="B12" s="30">
        <f t="shared" si="0"/>
        <v>2</v>
      </c>
      <c r="C12" s="16">
        <v>0.4</v>
      </c>
      <c r="D12" s="11" t="s">
        <v>7</v>
      </c>
      <c r="E12" s="17">
        <v>6.9444444444444447E-4</v>
      </c>
      <c r="F12" s="53" t="s">
        <v>66</v>
      </c>
      <c r="G12" s="53" t="s">
        <v>43</v>
      </c>
      <c r="H12" s="17" t="s">
        <v>8</v>
      </c>
      <c r="I12" s="45" t="s">
        <v>91</v>
      </c>
      <c r="J12" s="13">
        <f>SUM(J11,E12)</f>
        <v>0.3125</v>
      </c>
      <c r="K12" s="13">
        <f t="shared" si="1"/>
        <v>0.42499999999999999</v>
      </c>
      <c r="L12" s="13">
        <f t="shared" si="2"/>
        <v>0.58750000000000002</v>
      </c>
      <c r="M12" s="13">
        <f>SUM(M11,E12)</f>
        <v>0.69513888888888886</v>
      </c>
    </row>
    <row r="13" spans="1:13">
      <c r="A13" s="11">
        <v>6</v>
      </c>
      <c r="B13" s="30">
        <f t="shared" si="0"/>
        <v>3</v>
      </c>
      <c r="C13" s="12">
        <v>1</v>
      </c>
      <c r="D13" s="11" t="s">
        <v>7</v>
      </c>
      <c r="E13" s="44">
        <v>1.3888888888888889E-3</v>
      </c>
      <c r="F13" s="53"/>
      <c r="G13" s="53"/>
      <c r="H13" s="8" t="s">
        <v>10</v>
      </c>
      <c r="I13" s="45" t="s">
        <v>128</v>
      </c>
      <c r="J13" s="13">
        <f t="shared" ref="J13:J47" si="3">SUM(J12,E13)</f>
        <v>0.31388888888888888</v>
      </c>
      <c r="K13" s="13">
        <f t="shared" si="1"/>
        <v>0.42638888888888887</v>
      </c>
      <c r="L13" s="13">
        <f t="shared" si="2"/>
        <v>0.58888888888888891</v>
      </c>
      <c r="M13" s="13">
        <f t="shared" ref="M13:M47" si="4">SUM(M12,E13)</f>
        <v>0.69652777777777775</v>
      </c>
    </row>
    <row r="14" spans="1:13">
      <c r="A14" s="11">
        <v>7</v>
      </c>
      <c r="B14" s="30">
        <f t="shared" si="0"/>
        <v>4.5999999999999996</v>
      </c>
      <c r="C14" s="16">
        <v>1.6</v>
      </c>
      <c r="D14" s="11" t="s">
        <v>7</v>
      </c>
      <c r="E14" s="17">
        <v>2.0833333333333333E-3</v>
      </c>
      <c r="F14" s="53"/>
      <c r="G14" s="53"/>
      <c r="H14" s="17" t="s">
        <v>11</v>
      </c>
      <c r="I14" s="45" t="s">
        <v>92</v>
      </c>
      <c r="J14" s="13">
        <f t="shared" si="3"/>
        <v>0.31597222222222221</v>
      </c>
      <c r="K14" s="13">
        <f t="shared" si="1"/>
        <v>0.4284722222222222</v>
      </c>
      <c r="L14" s="13">
        <f t="shared" si="2"/>
        <v>0.59097222222222223</v>
      </c>
      <c r="M14" s="13">
        <f t="shared" si="4"/>
        <v>0.69861111111111107</v>
      </c>
    </row>
    <row r="15" spans="1:13">
      <c r="A15" s="11">
        <v>8</v>
      </c>
      <c r="B15" s="30">
        <f t="shared" si="0"/>
        <v>5.5</v>
      </c>
      <c r="C15" s="16">
        <v>0.9</v>
      </c>
      <c r="D15" s="11" t="s">
        <v>7</v>
      </c>
      <c r="E15" s="17">
        <v>1.3888888888888889E-3</v>
      </c>
      <c r="F15" s="53" t="s">
        <v>20</v>
      </c>
      <c r="G15" s="53"/>
      <c r="H15" s="17" t="s">
        <v>9</v>
      </c>
      <c r="I15" s="45" t="s">
        <v>93</v>
      </c>
      <c r="J15" s="13">
        <f t="shared" si="3"/>
        <v>0.31736111111111109</v>
      </c>
      <c r="K15" s="13">
        <f t="shared" si="1"/>
        <v>0.42986111111111108</v>
      </c>
      <c r="L15" s="13">
        <f t="shared" si="2"/>
        <v>0.59236111111111112</v>
      </c>
      <c r="M15" s="13">
        <f t="shared" si="4"/>
        <v>0.7</v>
      </c>
    </row>
    <row r="16" spans="1:13">
      <c r="A16" s="11">
        <v>9</v>
      </c>
      <c r="B16" s="30">
        <f t="shared" si="0"/>
        <v>6</v>
      </c>
      <c r="C16" s="16">
        <v>0.5</v>
      </c>
      <c r="D16" s="11" t="s">
        <v>7</v>
      </c>
      <c r="E16" s="17">
        <v>6.9444444444444447E-4</v>
      </c>
      <c r="F16" s="53"/>
      <c r="G16" s="53"/>
      <c r="H16" s="17" t="s">
        <v>10</v>
      </c>
      <c r="I16" s="45" t="s">
        <v>126</v>
      </c>
      <c r="J16" s="13">
        <f t="shared" si="3"/>
        <v>0.31805555555555554</v>
      </c>
      <c r="K16" s="13">
        <f t="shared" si="1"/>
        <v>0.43055555555555552</v>
      </c>
      <c r="L16" s="13">
        <f t="shared" si="2"/>
        <v>0.59305555555555556</v>
      </c>
      <c r="M16" s="13">
        <f t="shared" si="4"/>
        <v>0.7006944444444444</v>
      </c>
    </row>
    <row r="17" spans="1:13">
      <c r="A17" s="11">
        <v>10</v>
      </c>
      <c r="B17" s="30">
        <f t="shared" si="0"/>
        <v>7.5</v>
      </c>
      <c r="C17" s="16">
        <v>1.5</v>
      </c>
      <c r="D17" s="11" t="s">
        <v>7</v>
      </c>
      <c r="E17" s="17">
        <v>1.3888888888888889E-3</v>
      </c>
      <c r="F17" s="53"/>
      <c r="G17" s="53"/>
      <c r="H17" s="17" t="s">
        <v>10</v>
      </c>
      <c r="I17" s="45" t="s">
        <v>124</v>
      </c>
      <c r="J17" s="13">
        <f t="shared" si="3"/>
        <v>0.31944444444444442</v>
      </c>
      <c r="K17" s="13">
        <f t="shared" si="1"/>
        <v>0.43194444444444441</v>
      </c>
      <c r="L17" s="13">
        <f t="shared" si="2"/>
        <v>0.59444444444444444</v>
      </c>
      <c r="M17" s="13">
        <f t="shared" si="4"/>
        <v>0.70208333333333328</v>
      </c>
    </row>
    <row r="18" spans="1:13">
      <c r="A18" s="11">
        <v>11</v>
      </c>
      <c r="B18" s="30">
        <f t="shared" si="0"/>
        <v>9.1999999999999993</v>
      </c>
      <c r="C18" s="16">
        <v>1.7</v>
      </c>
      <c r="D18" s="11" t="s">
        <v>7</v>
      </c>
      <c r="E18" s="17">
        <v>1.3888888888888889E-3</v>
      </c>
      <c r="F18" s="53"/>
      <c r="G18" s="53"/>
      <c r="H18" s="17" t="s">
        <v>10</v>
      </c>
      <c r="I18" s="45" t="s">
        <v>122</v>
      </c>
      <c r="J18" s="13">
        <f t="shared" si="3"/>
        <v>0.3208333333333333</v>
      </c>
      <c r="K18" s="13">
        <f t="shared" si="1"/>
        <v>0.43333333333333329</v>
      </c>
      <c r="L18" s="13">
        <f t="shared" si="2"/>
        <v>0.59583333333333333</v>
      </c>
      <c r="M18" s="13">
        <f t="shared" si="4"/>
        <v>0.70347222222222217</v>
      </c>
    </row>
    <row r="19" spans="1:13">
      <c r="A19" s="11">
        <v>12</v>
      </c>
      <c r="B19" s="30">
        <f t="shared" si="0"/>
        <v>10.299999999999999</v>
      </c>
      <c r="C19" s="16">
        <v>1.1000000000000001</v>
      </c>
      <c r="D19" s="11" t="s">
        <v>7</v>
      </c>
      <c r="E19" s="17">
        <v>1.3888888888888889E-3</v>
      </c>
      <c r="F19" s="53"/>
      <c r="G19" s="53"/>
      <c r="H19" s="17" t="s">
        <v>10</v>
      </c>
      <c r="I19" s="45" t="s">
        <v>121</v>
      </c>
      <c r="J19" s="13">
        <f t="shared" si="3"/>
        <v>0.32222222222222219</v>
      </c>
      <c r="K19" s="13">
        <f t="shared" si="1"/>
        <v>0.43472222222222218</v>
      </c>
      <c r="L19" s="13">
        <f t="shared" si="2"/>
        <v>0.59722222222222221</v>
      </c>
      <c r="M19" s="13">
        <f t="shared" si="4"/>
        <v>0.70486111111111105</v>
      </c>
    </row>
    <row r="20" spans="1:13">
      <c r="A20" s="11">
        <v>13</v>
      </c>
      <c r="B20" s="30">
        <f t="shared" si="0"/>
        <v>11.6</v>
      </c>
      <c r="C20" s="16">
        <v>1.3</v>
      </c>
      <c r="D20" s="11" t="s">
        <v>7</v>
      </c>
      <c r="E20" s="17">
        <v>1.3888888888888889E-3</v>
      </c>
      <c r="F20" s="53"/>
      <c r="G20" s="53"/>
      <c r="H20" s="17" t="s">
        <v>10</v>
      </c>
      <c r="I20" s="45" t="s">
        <v>52</v>
      </c>
      <c r="J20" s="13">
        <f t="shared" si="3"/>
        <v>0.32361111111111107</v>
      </c>
      <c r="K20" s="13">
        <f t="shared" si="1"/>
        <v>0.43611111111111106</v>
      </c>
      <c r="L20" s="13">
        <f t="shared" si="2"/>
        <v>0.59861111111111109</v>
      </c>
      <c r="M20" s="13">
        <f t="shared" si="4"/>
        <v>0.70624999999999993</v>
      </c>
    </row>
    <row r="21" spans="1:13">
      <c r="A21" s="11">
        <v>14</v>
      </c>
      <c r="B21" s="30">
        <f t="shared" si="0"/>
        <v>13.7</v>
      </c>
      <c r="C21" s="16">
        <v>2.1</v>
      </c>
      <c r="D21" s="11" t="s">
        <v>7</v>
      </c>
      <c r="E21" s="17">
        <v>2.0833333333333333E-3</v>
      </c>
      <c r="F21" s="53"/>
      <c r="G21" s="53"/>
      <c r="H21" s="17" t="s">
        <v>10</v>
      </c>
      <c r="I21" s="70" t="s">
        <v>120</v>
      </c>
      <c r="J21" s="13">
        <f t="shared" si="3"/>
        <v>0.3256944444444444</v>
      </c>
      <c r="K21" s="13">
        <f t="shared" si="1"/>
        <v>0.43819444444444439</v>
      </c>
      <c r="L21" s="13">
        <f t="shared" si="2"/>
        <v>0.60069444444444442</v>
      </c>
      <c r="M21" s="13">
        <f t="shared" si="4"/>
        <v>0.70833333333333326</v>
      </c>
    </row>
    <row r="22" spans="1:13">
      <c r="A22" s="11">
        <v>15</v>
      </c>
      <c r="B22" s="30">
        <f t="shared" si="0"/>
        <v>15.7</v>
      </c>
      <c r="C22" s="16">
        <v>2</v>
      </c>
      <c r="D22" s="11" t="s">
        <v>7</v>
      </c>
      <c r="E22" s="17">
        <v>1.3888888888888889E-3</v>
      </c>
      <c r="F22" s="53"/>
      <c r="G22" s="53"/>
      <c r="H22" s="17" t="s">
        <v>10</v>
      </c>
      <c r="I22" s="45" t="s">
        <v>118</v>
      </c>
      <c r="J22" s="13">
        <f t="shared" si="3"/>
        <v>0.32708333333333328</v>
      </c>
      <c r="K22" s="13">
        <f t="shared" si="1"/>
        <v>0.43958333333333327</v>
      </c>
      <c r="L22" s="13">
        <f t="shared" si="2"/>
        <v>0.6020833333333333</v>
      </c>
      <c r="M22" s="13">
        <f t="shared" si="4"/>
        <v>0.70972222222222214</v>
      </c>
    </row>
    <row r="23" spans="1:13">
      <c r="A23" s="11">
        <v>16</v>
      </c>
      <c r="B23" s="30">
        <f t="shared" si="0"/>
        <v>16.099999999999998</v>
      </c>
      <c r="C23" s="16">
        <v>0.4</v>
      </c>
      <c r="D23" s="11" t="s">
        <v>7</v>
      </c>
      <c r="E23" s="17">
        <v>6.9444444444444447E-4</v>
      </c>
      <c r="F23" s="53"/>
      <c r="G23" s="53"/>
      <c r="H23" s="17" t="s">
        <v>10</v>
      </c>
      <c r="I23" s="45" t="s">
        <v>144</v>
      </c>
      <c r="J23" s="13">
        <f t="shared" si="3"/>
        <v>0.32777777777777772</v>
      </c>
      <c r="K23" s="13">
        <f t="shared" si="1"/>
        <v>0.44027777777777771</v>
      </c>
      <c r="L23" s="13">
        <f t="shared" si="2"/>
        <v>0.60277777777777775</v>
      </c>
      <c r="M23" s="13">
        <f t="shared" si="4"/>
        <v>0.71041666666666659</v>
      </c>
    </row>
    <row r="24" spans="1:13">
      <c r="A24" s="11">
        <v>17</v>
      </c>
      <c r="B24" s="30">
        <f t="shared" si="0"/>
        <v>18.799999999999997</v>
      </c>
      <c r="C24" s="16">
        <v>2.7</v>
      </c>
      <c r="D24" s="11" t="s">
        <v>7</v>
      </c>
      <c r="E24" s="17">
        <v>2.0833333333333333E-3</v>
      </c>
      <c r="F24" s="53"/>
      <c r="G24" s="53"/>
      <c r="H24" s="17" t="s">
        <v>10</v>
      </c>
      <c r="I24" s="45" t="s">
        <v>117</v>
      </c>
      <c r="J24" s="13">
        <f t="shared" si="3"/>
        <v>0.32986111111111105</v>
      </c>
      <c r="K24" s="13">
        <f t="shared" si="1"/>
        <v>0.44236111111111104</v>
      </c>
      <c r="L24" s="13">
        <f t="shared" si="2"/>
        <v>0.60486111111111107</v>
      </c>
      <c r="M24" s="13">
        <f t="shared" si="4"/>
        <v>0.71249999999999991</v>
      </c>
    </row>
    <row r="25" spans="1:13">
      <c r="A25" s="11">
        <v>18</v>
      </c>
      <c r="B25" s="30">
        <f t="shared" si="0"/>
        <v>19.699999999999996</v>
      </c>
      <c r="C25" s="16">
        <v>0.9</v>
      </c>
      <c r="D25" s="11"/>
      <c r="E25" s="17">
        <v>1.3888888888888889E-3</v>
      </c>
      <c r="F25" s="53"/>
      <c r="G25" s="53"/>
      <c r="H25" s="17" t="s">
        <v>10</v>
      </c>
      <c r="I25" s="45" t="s">
        <v>116</v>
      </c>
      <c r="J25" s="13">
        <f t="shared" si="3"/>
        <v>0.33124999999999993</v>
      </c>
      <c r="K25" s="13">
        <f t="shared" si="1"/>
        <v>0.44374999999999992</v>
      </c>
      <c r="L25" s="13">
        <f t="shared" si="2"/>
        <v>0.60624999999999996</v>
      </c>
      <c r="M25" s="13">
        <f t="shared" si="4"/>
        <v>0.7138888888888888</v>
      </c>
    </row>
    <row r="26" spans="1:13">
      <c r="A26" s="11">
        <v>19</v>
      </c>
      <c r="B26" s="30">
        <f t="shared" si="0"/>
        <v>21.299999999999997</v>
      </c>
      <c r="C26" s="16">
        <v>1.6</v>
      </c>
      <c r="D26" s="11" t="s">
        <v>7</v>
      </c>
      <c r="E26" s="17">
        <v>2.0833333333333333E-3</v>
      </c>
      <c r="F26" s="53"/>
      <c r="G26" s="53"/>
      <c r="H26" s="17" t="s">
        <v>10</v>
      </c>
      <c r="I26" s="45" t="s">
        <v>115</v>
      </c>
      <c r="J26" s="13">
        <f t="shared" si="3"/>
        <v>0.33333333333333326</v>
      </c>
      <c r="K26" s="13">
        <f t="shared" si="1"/>
        <v>0.44583333333333325</v>
      </c>
      <c r="L26" s="13">
        <f t="shared" si="2"/>
        <v>0.60833333333333328</v>
      </c>
      <c r="M26" s="13">
        <f t="shared" si="4"/>
        <v>0.71597222222222212</v>
      </c>
    </row>
    <row r="27" spans="1:13">
      <c r="A27" s="11">
        <v>20</v>
      </c>
      <c r="B27" s="30">
        <f t="shared" si="0"/>
        <v>22.999999999999996</v>
      </c>
      <c r="C27" s="16">
        <v>1.7</v>
      </c>
      <c r="D27" s="11" t="s">
        <v>7</v>
      </c>
      <c r="E27" s="17">
        <v>1.3888888888888889E-3</v>
      </c>
      <c r="F27" s="53" t="s">
        <v>39</v>
      </c>
      <c r="G27" s="53" t="s">
        <v>42</v>
      </c>
      <c r="H27" s="17" t="s">
        <v>8</v>
      </c>
      <c r="I27" s="45" t="s">
        <v>72</v>
      </c>
      <c r="J27" s="13">
        <f t="shared" si="3"/>
        <v>0.33472222222222214</v>
      </c>
      <c r="K27" s="13">
        <f t="shared" si="1"/>
        <v>0.44722222222222213</v>
      </c>
      <c r="L27" s="13">
        <f t="shared" si="2"/>
        <v>0.60972222222222217</v>
      </c>
      <c r="M27" s="13">
        <f t="shared" si="4"/>
        <v>0.71736111111111101</v>
      </c>
    </row>
    <row r="28" spans="1:13">
      <c r="A28" s="11">
        <v>21</v>
      </c>
      <c r="B28" s="30">
        <f t="shared" si="0"/>
        <v>25.299999999999997</v>
      </c>
      <c r="C28" s="16">
        <v>2.2999999999999998</v>
      </c>
      <c r="D28" s="11" t="s">
        <v>7</v>
      </c>
      <c r="E28" s="17">
        <v>2.0833333333333333E-3</v>
      </c>
      <c r="F28" s="53" t="s">
        <v>46</v>
      </c>
      <c r="G28" s="53" t="s">
        <v>42</v>
      </c>
      <c r="H28" s="17" t="s">
        <v>8</v>
      </c>
      <c r="I28" s="45" t="s">
        <v>65</v>
      </c>
      <c r="J28" s="13">
        <f t="shared" si="3"/>
        <v>0.33680555555555547</v>
      </c>
      <c r="K28" s="13">
        <f t="shared" si="1"/>
        <v>0.44930555555555546</v>
      </c>
      <c r="L28" s="13">
        <f t="shared" si="2"/>
        <v>0.61180555555555549</v>
      </c>
      <c r="M28" s="13">
        <f t="shared" si="4"/>
        <v>0.71944444444444433</v>
      </c>
    </row>
    <row r="29" spans="1:13">
      <c r="A29" s="11">
        <v>22</v>
      </c>
      <c r="B29" s="30">
        <f t="shared" si="0"/>
        <v>26.799999999999997</v>
      </c>
      <c r="C29" s="16">
        <v>1.5</v>
      </c>
      <c r="D29" s="11" t="s">
        <v>7</v>
      </c>
      <c r="E29" s="17">
        <v>1.3888888888888889E-3</v>
      </c>
      <c r="F29" s="53" t="s">
        <v>47</v>
      </c>
      <c r="G29" s="53" t="s">
        <v>42</v>
      </c>
      <c r="H29" s="17" t="s">
        <v>8</v>
      </c>
      <c r="I29" s="45" t="s">
        <v>51</v>
      </c>
      <c r="J29" s="13">
        <f t="shared" si="3"/>
        <v>0.33819444444444435</v>
      </c>
      <c r="K29" s="13">
        <f t="shared" si="1"/>
        <v>0.45069444444444434</v>
      </c>
      <c r="L29" s="13">
        <f t="shared" si="2"/>
        <v>0.61319444444444438</v>
      </c>
      <c r="M29" s="13">
        <f t="shared" si="4"/>
        <v>0.72083333333333321</v>
      </c>
    </row>
    <row r="30" spans="1:13">
      <c r="A30" s="11">
        <v>23</v>
      </c>
      <c r="B30" s="30">
        <f t="shared" si="0"/>
        <v>29.799999999999997</v>
      </c>
      <c r="C30" s="16">
        <v>3</v>
      </c>
      <c r="D30" s="12">
        <v>46.5</v>
      </c>
      <c r="E30" s="17">
        <v>2.7777777777777779E-3</v>
      </c>
      <c r="F30" s="53"/>
      <c r="G30" s="53"/>
      <c r="H30" s="17" t="s">
        <v>11</v>
      </c>
      <c r="I30" s="45" t="s">
        <v>34</v>
      </c>
      <c r="J30" s="13">
        <f t="shared" si="3"/>
        <v>0.34097222222222212</v>
      </c>
      <c r="K30" s="13">
        <f t="shared" si="1"/>
        <v>0.45347222222222211</v>
      </c>
      <c r="L30" s="13">
        <f t="shared" si="2"/>
        <v>0.61597222222222214</v>
      </c>
      <c r="M30" s="13">
        <f t="shared" si="4"/>
        <v>0.72361111111111098</v>
      </c>
    </row>
    <row r="31" spans="1:13">
      <c r="A31" s="11">
        <v>24</v>
      </c>
      <c r="B31" s="30">
        <f t="shared" si="0"/>
        <v>30.199999999999996</v>
      </c>
      <c r="C31" s="16">
        <v>0.4</v>
      </c>
      <c r="D31" s="11" t="s">
        <v>7</v>
      </c>
      <c r="E31" s="17">
        <v>6.9444444444444447E-4</v>
      </c>
      <c r="F31" s="53" t="s">
        <v>48</v>
      </c>
      <c r="G31" s="53" t="s">
        <v>42</v>
      </c>
      <c r="H31" s="17" t="s">
        <v>8</v>
      </c>
      <c r="I31" s="45" t="s">
        <v>73</v>
      </c>
      <c r="J31" s="13">
        <f t="shared" si="3"/>
        <v>0.34166666666666656</v>
      </c>
      <c r="K31" s="13">
        <f t="shared" si="1"/>
        <v>0.45416666666666655</v>
      </c>
      <c r="L31" s="13">
        <f t="shared" si="2"/>
        <v>0.61666666666666659</v>
      </c>
      <c r="M31" s="13">
        <f t="shared" si="4"/>
        <v>0.72430555555555542</v>
      </c>
    </row>
    <row r="32" spans="1:13">
      <c r="A32" s="11">
        <v>25</v>
      </c>
      <c r="B32" s="30">
        <f t="shared" si="0"/>
        <v>31.199999999999996</v>
      </c>
      <c r="C32" s="16">
        <v>1</v>
      </c>
      <c r="D32" s="11" t="s">
        <v>7</v>
      </c>
      <c r="E32" s="17">
        <v>1.3888888888888889E-3</v>
      </c>
      <c r="F32" s="53" t="s">
        <v>49</v>
      </c>
      <c r="G32" s="53" t="s">
        <v>42</v>
      </c>
      <c r="H32" s="17" t="s">
        <v>8</v>
      </c>
      <c r="I32" s="45" t="s">
        <v>74</v>
      </c>
      <c r="J32" s="13">
        <f t="shared" si="3"/>
        <v>0.34305555555555545</v>
      </c>
      <c r="K32" s="13">
        <f t="shared" si="1"/>
        <v>0.45555555555555544</v>
      </c>
      <c r="L32" s="13">
        <f t="shared" si="2"/>
        <v>0.61805555555555547</v>
      </c>
      <c r="M32" s="13">
        <f t="shared" si="4"/>
        <v>0.72569444444444431</v>
      </c>
    </row>
    <row r="33" spans="1:13">
      <c r="A33" s="11">
        <v>26</v>
      </c>
      <c r="B33" s="30">
        <f t="shared" si="0"/>
        <v>32.599999999999994</v>
      </c>
      <c r="C33" s="16">
        <v>1.4</v>
      </c>
      <c r="D33" s="11" t="s">
        <v>7</v>
      </c>
      <c r="E33" s="17">
        <v>1.3888888888888889E-3</v>
      </c>
      <c r="F33" s="53" t="s">
        <v>50</v>
      </c>
      <c r="G33" s="53" t="s">
        <v>42</v>
      </c>
      <c r="H33" s="17" t="s">
        <v>8</v>
      </c>
      <c r="I33" s="45" t="s">
        <v>75</v>
      </c>
      <c r="J33" s="13">
        <f t="shared" si="3"/>
        <v>0.34444444444444433</v>
      </c>
      <c r="K33" s="13">
        <f t="shared" si="1"/>
        <v>0.45694444444444432</v>
      </c>
      <c r="L33" s="13">
        <f t="shared" si="2"/>
        <v>0.61944444444444435</v>
      </c>
      <c r="M33" s="13">
        <f t="shared" si="4"/>
        <v>0.72708333333333319</v>
      </c>
    </row>
    <row r="34" spans="1:13">
      <c r="A34" s="11">
        <v>27</v>
      </c>
      <c r="B34" s="30">
        <f t="shared" si="0"/>
        <v>34.099999999999994</v>
      </c>
      <c r="C34" s="16">
        <v>1.5</v>
      </c>
      <c r="D34" s="11" t="s">
        <v>7</v>
      </c>
      <c r="E34" s="17">
        <v>1.3888888888888889E-3</v>
      </c>
      <c r="F34" s="53" t="s">
        <v>59</v>
      </c>
      <c r="G34" s="53" t="s">
        <v>42</v>
      </c>
      <c r="H34" s="17" t="s">
        <v>8</v>
      </c>
      <c r="I34" s="45" t="s">
        <v>77</v>
      </c>
      <c r="J34" s="13">
        <f t="shared" si="3"/>
        <v>0.34583333333333321</v>
      </c>
      <c r="K34" s="13">
        <f t="shared" si="1"/>
        <v>0.4583333333333332</v>
      </c>
      <c r="L34" s="13">
        <f t="shared" si="2"/>
        <v>0.62083333333333324</v>
      </c>
      <c r="M34" s="13">
        <f t="shared" si="4"/>
        <v>0.72847222222222208</v>
      </c>
    </row>
    <row r="35" spans="1:13" ht="19.5">
      <c r="A35" s="11">
        <v>28</v>
      </c>
      <c r="B35" s="30">
        <f t="shared" si="0"/>
        <v>35.899999999999991</v>
      </c>
      <c r="C35" s="16">
        <v>1.8</v>
      </c>
      <c r="D35" s="11" t="s">
        <v>7</v>
      </c>
      <c r="E35" s="17">
        <v>2.0833333333333333E-3</v>
      </c>
      <c r="F35" s="53" t="s">
        <v>60</v>
      </c>
      <c r="G35" s="53" t="s">
        <v>42</v>
      </c>
      <c r="H35" s="17" t="s">
        <v>8</v>
      </c>
      <c r="I35" s="71" t="s">
        <v>113</v>
      </c>
      <c r="J35" s="13">
        <f t="shared" si="3"/>
        <v>0.34791666666666654</v>
      </c>
      <c r="K35" s="13">
        <f t="shared" si="1"/>
        <v>0.46041666666666653</v>
      </c>
      <c r="L35" s="13">
        <f t="shared" si="2"/>
        <v>0.62291666666666656</v>
      </c>
      <c r="M35" s="13">
        <f t="shared" si="4"/>
        <v>0.7305555555555554</v>
      </c>
    </row>
    <row r="36" spans="1:13">
      <c r="A36" s="11">
        <v>29</v>
      </c>
      <c r="B36" s="30">
        <f t="shared" si="0"/>
        <v>36.79999999999999</v>
      </c>
      <c r="C36" s="16">
        <v>0.9</v>
      </c>
      <c r="D36" s="11" t="s">
        <v>7</v>
      </c>
      <c r="E36" s="17">
        <v>1.3888888888888889E-3</v>
      </c>
      <c r="F36" s="53" t="s">
        <v>45</v>
      </c>
      <c r="G36" s="53" t="s">
        <v>42</v>
      </c>
      <c r="H36" s="17" t="s">
        <v>8</v>
      </c>
      <c r="I36" s="72" t="s">
        <v>76</v>
      </c>
      <c r="J36" s="13">
        <f t="shared" si="3"/>
        <v>0.34930555555555542</v>
      </c>
      <c r="K36" s="13">
        <f t="shared" si="1"/>
        <v>0.46180555555555541</v>
      </c>
      <c r="L36" s="13">
        <f t="shared" si="2"/>
        <v>0.62430555555555545</v>
      </c>
      <c r="M36" s="13">
        <f t="shared" si="4"/>
        <v>0.73194444444444429</v>
      </c>
    </row>
    <row r="37" spans="1:13">
      <c r="A37" s="11">
        <v>30</v>
      </c>
      <c r="B37" s="30">
        <f t="shared" si="0"/>
        <v>37.399999999999991</v>
      </c>
      <c r="C37" s="16">
        <v>0.6</v>
      </c>
      <c r="D37" s="11" t="s">
        <v>7</v>
      </c>
      <c r="E37" s="17">
        <v>6.9444444444444447E-4</v>
      </c>
      <c r="F37" s="53" t="s">
        <v>61</v>
      </c>
      <c r="G37" s="53" t="s">
        <v>42</v>
      </c>
      <c r="H37" s="17" t="s">
        <v>8</v>
      </c>
      <c r="I37" s="72" t="s">
        <v>78</v>
      </c>
      <c r="J37" s="13">
        <f t="shared" si="3"/>
        <v>0.34999999999999987</v>
      </c>
      <c r="K37" s="13">
        <f t="shared" si="1"/>
        <v>0.46249999999999986</v>
      </c>
      <c r="L37" s="13">
        <f t="shared" si="2"/>
        <v>0.62499999999999989</v>
      </c>
      <c r="M37" s="13">
        <f t="shared" si="4"/>
        <v>0.73263888888888873</v>
      </c>
    </row>
    <row r="38" spans="1:13">
      <c r="A38" s="11">
        <v>31</v>
      </c>
      <c r="B38" s="30">
        <f t="shared" si="0"/>
        <v>37.79999999999999</v>
      </c>
      <c r="C38" s="16">
        <v>0.4</v>
      </c>
      <c r="D38" s="11" t="s">
        <v>7</v>
      </c>
      <c r="E38" s="17">
        <v>6.9444444444444447E-4</v>
      </c>
      <c r="F38" s="53" t="s">
        <v>62</v>
      </c>
      <c r="G38" s="53" t="s">
        <v>42</v>
      </c>
      <c r="H38" s="17" t="s">
        <v>8</v>
      </c>
      <c r="I38" s="72" t="s">
        <v>94</v>
      </c>
      <c r="J38" s="13">
        <f t="shared" si="3"/>
        <v>0.35069444444444431</v>
      </c>
      <c r="K38" s="13">
        <f t="shared" si="1"/>
        <v>0.4631944444444443</v>
      </c>
      <c r="L38" s="13">
        <f t="shared" si="2"/>
        <v>0.62569444444444433</v>
      </c>
      <c r="M38" s="13">
        <f t="shared" si="4"/>
        <v>0.73333333333333317</v>
      </c>
    </row>
    <row r="39" spans="1:13">
      <c r="A39" s="11">
        <v>32</v>
      </c>
      <c r="B39" s="30">
        <f t="shared" si="0"/>
        <v>38.699999999999989</v>
      </c>
      <c r="C39" s="16">
        <v>0.9</v>
      </c>
      <c r="D39" s="11" t="s">
        <v>7</v>
      </c>
      <c r="E39" s="17">
        <v>1.3888888888888889E-3</v>
      </c>
      <c r="F39" s="53" t="s">
        <v>64</v>
      </c>
      <c r="G39" s="53" t="s">
        <v>42</v>
      </c>
      <c r="H39" s="17" t="s">
        <v>8</v>
      </c>
      <c r="I39" s="72" t="s">
        <v>95</v>
      </c>
      <c r="J39" s="13">
        <f t="shared" si="3"/>
        <v>0.35208333333333319</v>
      </c>
      <c r="K39" s="13">
        <f t="shared" si="1"/>
        <v>0.46458333333333318</v>
      </c>
      <c r="L39" s="13">
        <f t="shared" si="2"/>
        <v>0.62708333333333321</v>
      </c>
      <c r="M39" s="13">
        <f t="shared" si="4"/>
        <v>0.73472222222222205</v>
      </c>
    </row>
    <row r="40" spans="1:13">
      <c r="A40" s="11">
        <v>33</v>
      </c>
      <c r="B40" s="30">
        <f t="shared" si="0"/>
        <v>39.199999999999989</v>
      </c>
      <c r="C40" s="16">
        <v>0.5</v>
      </c>
      <c r="D40" s="11" t="s">
        <v>7</v>
      </c>
      <c r="E40" s="17">
        <v>1.3888888888888889E-3</v>
      </c>
      <c r="F40" s="53" t="s">
        <v>21</v>
      </c>
      <c r="G40" s="53"/>
      <c r="H40" s="17" t="s">
        <v>8</v>
      </c>
      <c r="I40" s="72" t="s">
        <v>98</v>
      </c>
      <c r="J40" s="13">
        <f t="shared" si="3"/>
        <v>0.35347222222222208</v>
      </c>
      <c r="K40" s="13">
        <f t="shared" si="1"/>
        <v>0.46597222222222207</v>
      </c>
      <c r="L40" s="13">
        <f t="shared" si="2"/>
        <v>0.6284722222222221</v>
      </c>
      <c r="M40" s="13">
        <f t="shared" si="4"/>
        <v>0.73611111111111094</v>
      </c>
    </row>
    <row r="41" spans="1:13">
      <c r="A41" s="11">
        <v>34</v>
      </c>
      <c r="B41" s="30">
        <f t="shared" si="0"/>
        <v>41.199999999999989</v>
      </c>
      <c r="C41" s="16">
        <v>2</v>
      </c>
      <c r="D41" s="11" t="s">
        <v>7</v>
      </c>
      <c r="E41" s="17">
        <v>2.0833333333333333E-3</v>
      </c>
      <c r="F41" s="53" t="s">
        <v>24</v>
      </c>
      <c r="G41" s="53"/>
      <c r="H41" s="17" t="s">
        <v>8</v>
      </c>
      <c r="I41" s="72" t="s">
        <v>106</v>
      </c>
      <c r="J41" s="13">
        <f t="shared" si="3"/>
        <v>0.3555555555555554</v>
      </c>
      <c r="K41" s="13">
        <f t="shared" si="1"/>
        <v>0.46805555555555539</v>
      </c>
      <c r="L41" s="13">
        <f t="shared" si="2"/>
        <v>0.63055555555555542</v>
      </c>
      <c r="M41" s="13">
        <f t="shared" si="4"/>
        <v>0.73819444444444426</v>
      </c>
    </row>
    <row r="42" spans="1:13">
      <c r="A42" s="11">
        <v>35</v>
      </c>
      <c r="B42" s="30">
        <f t="shared" si="0"/>
        <v>43.499999999999986</v>
      </c>
      <c r="C42" s="16">
        <v>2.2999999999999998</v>
      </c>
      <c r="D42" s="11" t="s">
        <v>7</v>
      </c>
      <c r="E42" s="17">
        <v>2.0833333333333333E-3</v>
      </c>
      <c r="F42" s="53" t="s">
        <v>26</v>
      </c>
      <c r="G42" s="53"/>
      <c r="H42" s="17" t="s">
        <v>8</v>
      </c>
      <c r="I42" s="72" t="s">
        <v>105</v>
      </c>
      <c r="J42" s="13">
        <f t="shared" si="3"/>
        <v>0.35763888888888873</v>
      </c>
      <c r="K42" s="13">
        <f t="shared" si="1"/>
        <v>0.47013888888888872</v>
      </c>
      <c r="L42" s="13">
        <f t="shared" si="2"/>
        <v>0.63263888888888875</v>
      </c>
      <c r="M42" s="13">
        <f t="shared" si="4"/>
        <v>0.74027777777777759</v>
      </c>
    </row>
    <row r="43" spans="1:13">
      <c r="A43" s="11">
        <v>36</v>
      </c>
      <c r="B43" s="30">
        <f t="shared" si="0"/>
        <v>44.699999999999989</v>
      </c>
      <c r="C43" s="16">
        <v>1.2</v>
      </c>
      <c r="D43" s="11" t="s">
        <v>7</v>
      </c>
      <c r="E43" s="17">
        <v>1.3888888888888889E-3</v>
      </c>
      <c r="F43" s="53" t="s">
        <v>28</v>
      </c>
      <c r="G43" s="53"/>
      <c r="H43" s="17" t="s">
        <v>8</v>
      </c>
      <c r="I43" s="72" t="s">
        <v>104</v>
      </c>
      <c r="J43" s="13">
        <f t="shared" si="3"/>
        <v>0.35902777777777761</v>
      </c>
      <c r="K43" s="13">
        <f t="shared" si="1"/>
        <v>0.4715277777777776</v>
      </c>
      <c r="L43" s="13">
        <f t="shared" si="2"/>
        <v>0.63402777777777763</v>
      </c>
      <c r="M43" s="13">
        <f t="shared" si="4"/>
        <v>0.74166666666666647</v>
      </c>
    </row>
    <row r="44" spans="1:13">
      <c r="A44" s="11">
        <v>37</v>
      </c>
      <c r="B44" s="30">
        <f t="shared" si="0"/>
        <v>45.599999999999987</v>
      </c>
      <c r="C44" s="16">
        <v>0.9</v>
      </c>
      <c r="D44" s="11" t="s">
        <v>7</v>
      </c>
      <c r="E44" s="17">
        <v>1.3888888888888889E-3</v>
      </c>
      <c r="F44" s="53"/>
      <c r="G44" s="53"/>
      <c r="H44" s="17" t="s">
        <v>31</v>
      </c>
      <c r="I44" s="46" t="s">
        <v>86</v>
      </c>
      <c r="J44" s="13">
        <f t="shared" si="3"/>
        <v>0.3604166666666665</v>
      </c>
      <c r="K44" s="13">
        <f t="shared" si="1"/>
        <v>0.47291666666666649</v>
      </c>
      <c r="L44" s="13">
        <f t="shared" si="2"/>
        <v>0.63541666666666652</v>
      </c>
      <c r="M44" s="13">
        <f t="shared" si="4"/>
        <v>0.74305555555555536</v>
      </c>
    </row>
    <row r="45" spans="1:13">
      <c r="A45" s="11">
        <v>38</v>
      </c>
      <c r="B45" s="30">
        <f t="shared" si="0"/>
        <v>46.79999999999999</v>
      </c>
      <c r="C45" s="16">
        <v>1.2</v>
      </c>
      <c r="D45" s="11" t="s">
        <v>7</v>
      </c>
      <c r="E45" s="17">
        <v>1.3888888888888889E-3</v>
      </c>
      <c r="F45" s="53"/>
      <c r="G45" s="53"/>
      <c r="H45" s="17" t="s">
        <v>31</v>
      </c>
      <c r="I45" s="46" t="s">
        <v>87</v>
      </c>
      <c r="J45" s="13">
        <f t="shared" si="3"/>
        <v>0.36180555555555538</v>
      </c>
      <c r="K45" s="13">
        <f t="shared" si="1"/>
        <v>0.47430555555555537</v>
      </c>
      <c r="L45" s="13">
        <f t="shared" si="2"/>
        <v>0.6368055555555554</v>
      </c>
      <c r="M45" s="13">
        <f t="shared" si="4"/>
        <v>0.74444444444444424</v>
      </c>
    </row>
    <row r="46" spans="1:13">
      <c r="A46" s="11">
        <v>39</v>
      </c>
      <c r="B46" s="30">
        <f t="shared" si="0"/>
        <v>47.699999999999989</v>
      </c>
      <c r="C46" s="16">
        <v>0.9</v>
      </c>
      <c r="D46" s="11" t="s">
        <v>7</v>
      </c>
      <c r="E46" s="17">
        <v>1.3888888888888889E-3</v>
      </c>
      <c r="F46" s="53"/>
      <c r="G46" s="53"/>
      <c r="H46" s="17" t="s">
        <v>31</v>
      </c>
      <c r="I46" s="46" t="s">
        <v>88</v>
      </c>
      <c r="J46" s="13">
        <f t="shared" si="3"/>
        <v>0.36319444444444426</v>
      </c>
      <c r="K46" s="13">
        <f t="shared" si="1"/>
        <v>0.47569444444444425</v>
      </c>
      <c r="L46" s="13">
        <f t="shared" si="2"/>
        <v>0.63819444444444429</v>
      </c>
      <c r="M46" s="13">
        <f t="shared" si="4"/>
        <v>0.74583333333333313</v>
      </c>
    </row>
    <row r="47" spans="1:13">
      <c r="A47" s="14">
        <v>40</v>
      </c>
      <c r="B47" s="36">
        <f t="shared" si="0"/>
        <v>48.199999999999989</v>
      </c>
      <c r="C47" s="18">
        <v>0.5</v>
      </c>
      <c r="D47" s="14" t="s">
        <v>7</v>
      </c>
      <c r="E47" s="47">
        <v>6.9444444444444447E-4</v>
      </c>
      <c r="F47" s="54" t="s">
        <v>114</v>
      </c>
      <c r="G47" s="54"/>
      <c r="H47" s="47" t="s">
        <v>8</v>
      </c>
      <c r="I47" s="48" t="s">
        <v>103</v>
      </c>
      <c r="J47" s="15">
        <f t="shared" si="3"/>
        <v>0.36388888888888871</v>
      </c>
      <c r="K47" s="15">
        <f t="shared" si="1"/>
        <v>0.4763888888888887</v>
      </c>
      <c r="L47" s="15">
        <f t="shared" si="2"/>
        <v>0.63888888888888873</v>
      </c>
      <c r="M47" s="15">
        <f t="shared" si="4"/>
        <v>0.74652777777777757</v>
      </c>
    </row>
    <row r="48" spans="1:13">
      <c r="A48" s="19" t="s">
        <v>12</v>
      </c>
      <c r="B48" s="1"/>
      <c r="C48" s="1"/>
      <c r="D48" s="1"/>
      <c r="E48" s="1"/>
      <c r="F48" s="1"/>
      <c r="G48" s="1"/>
      <c r="H48" s="1"/>
      <c r="I48" s="25" t="s">
        <v>111</v>
      </c>
      <c r="J48" s="25"/>
      <c r="K48" s="25"/>
      <c r="L48" s="25"/>
      <c r="M48" s="20"/>
    </row>
    <row r="49" spans="1:15">
      <c r="A49" s="21"/>
      <c r="B49" s="1"/>
      <c r="C49" s="1"/>
      <c r="D49" s="1"/>
      <c r="E49" s="1"/>
      <c r="F49" s="1"/>
      <c r="G49" s="1"/>
      <c r="H49" s="1"/>
      <c r="I49" s="22"/>
      <c r="J49" s="22"/>
      <c r="K49" s="22"/>
      <c r="L49" s="22"/>
      <c r="M49" s="22"/>
    </row>
    <row r="50" spans="1:15">
      <c r="A50" s="66" t="s">
        <v>13</v>
      </c>
      <c r="B50" s="1"/>
      <c r="C50" s="1"/>
      <c r="D50" s="1"/>
      <c r="E50" s="1"/>
      <c r="F50" s="1"/>
      <c r="G50" s="1"/>
      <c r="H50" s="1"/>
      <c r="I50" s="78" t="s">
        <v>134</v>
      </c>
      <c r="J50" s="78"/>
      <c r="K50" s="78"/>
      <c r="L50" s="78"/>
      <c r="M50" s="24"/>
    </row>
    <row r="51" spans="1:15">
      <c r="A51" s="77" t="s">
        <v>57</v>
      </c>
      <c r="B51" s="77"/>
      <c r="C51" s="77"/>
      <c r="D51" s="77"/>
      <c r="E51" s="77"/>
      <c r="F51" s="77"/>
      <c r="G51" s="77"/>
      <c r="H51" s="77"/>
      <c r="I51" s="1"/>
      <c r="J51" s="24"/>
      <c r="K51" s="24"/>
      <c r="L51" s="24"/>
      <c r="M51" s="24"/>
    </row>
    <row r="52" spans="1:15">
      <c r="A52" s="25" t="s">
        <v>14</v>
      </c>
      <c r="B52" s="1"/>
      <c r="C52" s="1"/>
      <c r="D52" s="1"/>
      <c r="E52" s="1"/>
      <c r="F52" s="26" t="s">
        <v>16</v>
      </c>
      <c r="G52" s="1"/>
      <c r="H52" s="1"/>
      <c r="I52" s="26" t="s">
        <v>17</v>
      </c>
      <c r="J52" s="1"/>
      <c r="K52" s="1"/>
      <c r="L52" s="1"/>
      <c r="M52" s="1"/>
    </row>
    <row r="53" spans="1:15">
      <c r="A53" s="26" t="s">
        <v>15</v>
      </c>
      <c r="B53" s="1"/>
      <c r="C53" s="1"/>
      <c r="D53" s="1"/>
      <c r="E53" s="1"/>
      <c r="F53" s="73" t="s">
        <v>135</v>
      </c>
      <c r="G53" s="1"/>
      <c r="H53" s="1"/>
      <c r="I53" s="55" t="s">
        <v>55</v>
      </c>
      <c r="J53" s="1"/>
      <c r="K53" s="1"/>
      <c r="L53" s="1"/>
      <c r="M53" s="1"/>
    </row>
    <row r="54" spans="1:15">
      <c r="B54" s="81"/>
      <c r="C54" s="82"/>
      <c r="D54" s="82"/>
      <c r="E54" s="83"/>
      <c r="F54" s="83"/>
      <c r="G54" s="84"/>
      <c r="H54" s="83"/>
      <c r="I54" s="83" t="s">
        <v>136</v>
      </c>
      <c r="J54" s="84"/>
      <c r="K54" s="84"/>
      <c r="L54" s="84"/>
      <c r="M54" s="85"/>
      <c r="N54" s="86"/>
      <c r="O54" s="86"/>
    </row>
    <row r="55" spans="1:15">
      <c r="A55" s="26"/>
      <c r="B55" s="87"/>
      <c r="C55" s="88" t="s">
        <v>137</v>
      </c>
      <c r="D55" s="82"/>
      <c r="E55" s="82"/>
      <c r="F55" s="83"/>
      <c r="G55" s="84"/>
      <c r="H55" s="84"/>
      <c r="I55" s="84"/>
      <c r="J55" s="84"/>
      <c r="K55" s="84"/>
      <c r="L55" s="84"/>
      <c r="M55" s="85"/>
      <c r="N55" s="86"/>
      <c r="O55" s="86"/>
    </row>
    <row r="56" spans="1:15">
      <c r="B56" s="86"/>
      <c r="C56" s="88" t="s">
        <v>138</v>
      </c>
      <c r="D56" s="82"/>
      <c r="E56" s="82"/>
      <c r="F56" s="82"/>
      <c r="G56" s="84"/>
      <c r="H56" s="84"/>
      <c r="I56" s="84"/>
      <c r="J56" s="84"/>
      <c r="K56" s="84"/>
      <c r="L56" s="84"/>
      <c r="M56" s="86"/>
      <c r="N56" s="86"/>
      <c r="O56" s="86"/>
    </row>
    <row r="57" spans="1:15">
      <c r="B57" s="86"/>
      <c r="C57" s="89"/>
      <c r="D57" s="82"/>
      <c r="E57" s="82"/>
      <c r="F57" s="82"/>
      <c r="G57" s="84"/>
      <c r="H57" s="84"/>
      <c r="I57" s="84"/>
      <c r="J57" s="84"/>
      <c r="K57" s="84"/>
      <c r="L57" s="84"/>
      <c r="M57" s="86"/>
      <c r="N57" s="86"/>
      <c r="O57" s="86"/>
    </row>
    <row r="58" spans="1:15">
      <c r="B58" s="86"/>
      <c r="C58" s="88" t="s">
        <v>141</v>
      </c>
      <c r="D58" s="82"/>
      <c r="E58" s="82"/>
      <c r="F58" s="82"/>
      <c r="G58" s="84"/>
      <c r="H58" s="84"/>
      <c r="I58" s="84"/>
      <c r="J58" s="84"/>
      <c r="K58" s="84"/>
      <c r="L58" s="84"/>
      <c r="M58" s="86"/>
      <c r="N58" s="86"/>
      <c r="O58" s="86"/>
    </row>
    <row r="59" spans="1:15">
      <c r="B59" s="86"/>
      <c r="C59" s="88" t="s">
        <v>139</v>
      </c>
      <c r="D59" s="82"/>
      <c r="E59" s="82"/>
      <c r="F59" s="82"/>
      <c r="G59" s="84"/>
      <c r="H59" s="84"/>
      <c r="I59" s="84"/>
      <c r="J59" s="84"/>
      <c r="K59" s="84"/>
      <c r="L59" s="84"/>
      <c r="M59" s="86"/>
      <c r="N59" s="86"/>
      <c r="O59" s="86"/>
    </row>
    <row r="60" spans="1:15">
      <c r="B60" s="86"/>
      <c r="C60" s="88" t="s">
        <v>142</v>
      </c>
      <c r="D60" s="82"/>
      <c r="E60" s="82"/>
      <c r="F60" s="82"/>
      <c r="G60" s="84"/>
      <c r="H60" s="84"/>
      <c r="I60" s="84"/>
      <c r="J60" s="84"/>
      <c r="K60" s="84"/>
      <c r="L60" s="84"/>
      <c r="M60" s="86"/>
      <c r="N60" s="86"/>
      <c r="O60" s="86"/>
    </row>
    <row r="61" spans="1:15">
      <c r="B61" s="86"/>
      <c r="C61" s="88" t="s">
        <v>140</v>
      </c>
      <c r="D61" s="82"/>
      <c r="E61" s="82"/>
      <c r="F61" s="82"/>
      <c r="G61" s="84"/>
      <c r="H61" s="84"/>
      <c r="I61" s="84"/>
      <c r="J61" s="84"/>
      <c r="K61" s="84"/>
      <c r="L61" s="84"/>
      <c r="M61" s="86"/>
      <c r="N61" s="86"/>
      <c r="O61" s="86"/>
    </row>
  </sheetData>
  <mergeCells count="4">
    <mergeCell ref="A1:M1"/>
    <mergeCell ref="I50:L50"/>
    <mergeCell ref="A51:H51"/>
    <mergeCell ref="I2:M5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 TAM</vt:lpstr>
      <vt:lpstr>2026 POW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Piotr Pałys</cp:lastModifiedBy>
  <cp:lastPrinted>2025-12-03T12:34:27Z</cp:lastPrinted>
  <dcterms:created xsi:type="dcterms:W3CDTF">2023-06-13T07:08:56Z</dcterms:created>
  <dcterms:modified xsi:type="dcterms:W3CDTF">2025-12-12T07:57:30Z</dcterms:modified>
</cp:coreProperties>
</file>