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3206C1B8-B3FD-4993-A2E4-59A5D0400CC2}" xr6:coauthVersionLast="36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18-09-2021" sheetId="4" state="hidden" r:id="rId1"/>
    <sheet name="Pajęczno Radomsko" sheetId="6" state="hidden" r:id="rId2"/>
    <sheet name="2026 TAM" sheetId="11" r:id="rId3"/>
    <sheet name="2026 POW" sheetId="12" r:id="rId4"/>
    <sheet name="Arkusz2" sheetId="8" state="hidden" r:id="rId5"/>
    <sheet name="Arkusz3" sheetId="7" state="hidden" r:id="rId6"/>
    <sheet name="Arkusz1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11" l="1"/>
  <c r="G13" i="12" l="1"/>
  <c r="G12" i="12"/>
  <c r="R11" i="12"/>
  <c r="R12" i="12" s="1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Q11" i="12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P11" i="12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O11" i="12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N11" i="12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M11" i="12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L11" i="12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K11" i="12"/>
  <c r="K12" i="12" s="1"/>
  <c r="K13" i="12" s="1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K47" i="12" s="1"/>
  <c r="K48" i="12" s="1"/>
  <c r="K49" i="12" s="1"/>
  <c r="K50" i="12" s="1"/>
  <c r="K51" i="12" s="1"/>
  <c r="K52" i="12" s="1"/>
  <c r="K53" i="12" s="1"/>
  <c r="I11" i="12"/>
  <c r="I12" i="12" s="1"/>
  <c r="I13" i="12" s="1"/>
  <c r="I14" i="12" s="1"/>
  <c r="I15" i="12" s="1"/>
  <c r="I16" i="12" s="1"/>
  <c r="I17" i="12" s="1"/>
  <c r="I18" i="12" s="1"/>
  <c r="I19" i="12" s="1"/>
  <c r="I20" i="12" s="1"/>
  <c r="I21" i="12" s="1"/>
  <c r="I22" i="12" s="1"/>
  <c r="I23" i="12" s="1"/>
  <c r="I24" i="12" s="1"/>
  <c r="I25" i="12" s="1"/>
  <c r="I26" i="12" s="1"/>
  <c r="I27" i="12" s="1"/>
  <c r="I28" i="12" s="1"/>
  <c r="I29" i="12" s="1"/>
  <c r="I30" i="12" s="1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I45" i="12" s="1"/>
  <c r="I46" i="12" s="1"/>
  <c r="I47" i="12" s="1"/>
  <c r="I48" i="12" s="1"/>
  <c r="I49" i="12" s="1"/>
  <c r="I50" i="12" s="1"/>
  <c r="I51" i="12" s="1"/>
  <c r="I52" i="12" s="1"/>
  <c r="I53" i="12" s="1"/>
  <c r="I54" i="12" s="1"/>
  <c r="I55" i="12" s="1"/>
  <c r="I56" i="12" s="1"/>
  <c r="G11" i="12"/>
  <c r="B11" i="12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G10" i="12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1" i="11"/>
  <c r="F39" i="11"/>
  <c r="F37" i="11"/>
  <c r="F36" i="11"/>
  <c r="F35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4" i="11"/>
  <c r="F13" i="11"/>
  <c r="F12" i="11"/>
  <c r="Q11" i="1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Q37" i="11" s="1"/>
  <c r="Q38" i="11" s="1"/>
  <c r="Q39" i="11" s="1"/>
  <c r="Q40" i="11" s="1"/>
  <c r="Q41" i="11" s="1"/>
  <c r="Q42" i="11" s="1"/>
  <c r="Q43" i="11" s="1"/>
  <c r="Q44" i="11" s="1"/>
  <c r="Q45" i="11" s="1"/>
  <c r="Q46" i="11" s="1"/>
  <c r="Q47" i="11" s="1"/>
  <c r="Q48" i="11" s="1"/>
  <c r="Q49" i="11" s="1"/>
  <c r="Q50" i="11" s="1"/>
  <c r="Q51" i="11" s="1"/>
  <c r="Q52" i="11" s="1"/>
  <c r="Q53" i="11" s="1"/>
  <c r="Q54" i="11" s="1"/>
  <c r="Q55" i="11" s="1"/>
  <c r="Q56" i="11" s="1"/>
  <c r="Q57" i="11" s="1"/>
  <c r="P11" i="1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P34" i="11" s="1"/>
  <c r="P35" i="11" s="1"/>
  <c r="P36" i="11" s="1"/>
  <c r="P37" i="11" s="1"/>
  <c r="P38" i="11" s="1"/>
  <c r="P39" i="11" s="1"/>
  <c r="P40" i="11" s="1"/>
  <c r="P41" i="11" s="1"/>
  <c r="P42" i="11" s="1"/>
  <c r="P43" i="11" s="1"/>
  <c r="P44" i="11" s="1"/>
  <c r="P45" i="11" s="1"/>
  <c r="P46" i="11" s="1"/>
  <c r="P47" i="11" s="1"/>
  <c r="P48" i="11" s="1"/>
  <c r="P49" i="11" s="1"/>
  <c r="P50" i="11" s="1"/>
  <c r="P51" i="11" s="1"/>
  <c r="P52" i="11" s="1"/>
  <c r="P53" i="11" s="1"/>
  <c r="P54" i="11" s="1"/>
  <c r="P55" i="11" s="1"/>
  <c r="P56" i="11" s="1"/>
  <c r="P57" i="11" s="1"/>
  <c r="O11" i="1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O41" i="11" s="1"/>
  <c r="O42" i="11" s="1"/>
  <c r="O43" i="11" s="1"/>
  <c r="O44" i="11" s="1"/>
  <c r="O45" i="11" s="1"/>
  <c r="O46" i="11" s="1"/>
  <c r="O47" i="11" s="1"/>
  <c r="O48" i="11" s="1"/>
  <c r="O49" i="11" s="1"/>
  <c r="O50" i="11" s="1"/>
  <c r="O51" i="11" s="1"/>
  <c r="O52" i="11" s="1"/>
  <c r="O53" i="11" s="1"/>
  <c r="O54" i="11" s="1"/>
  <c r="O55" i="11" s="1"/>
  <c r="O56" i="11" s="1"/>
  <c r="O57" i="11" s="1"/>
  <c r="N11" i="1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N35" i="11" s="1"/>
  <c r="N36" i="11" s="1"/>
  <c r="N37" i="11" s="1"/>
  <c r="N38" i="11" s="1"/>
  <c r="N39" i="11" s="1"/>
  <c r="N40" i="11" s="1"/>
  <c r="N41" i="11" s="1"/>
  <c r="N42" i="11" s="1"/>
  <c r="N43" i="11" s="1"/>
  <c r="N44" i="11" s="1"/>
  <c r="N45" i="11" s="1"/>
  <c r="N46" i="11" s="1"/>
  <c r="N47" i="11" s="1"/>
  <c r="N48" i="11" s="1"/>
  <c r="N49" i="11" s="1"/>
  <c r="N50" i="11" s="1"/>
  <c r="N51" i="11" s="1"/>
  <c r="N52" i="11" s="1"/>
  <c r="N53" i="11" s="1"/>
  <c r="N54" i="11" s="1"/>
  <c r="N55" i="11" s="1"/>
  <c r="N56" i="11" s="1"/>
  <c r="N57" i="11" s="1"/>
  <c r="M11" i="1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L11" i="1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40" i="11" s="1"/>
  <c r="L41" i="11" s="1"/>
  <c r="L42" i="11" s="1"/>
  <c r="L43" i="11" s="1"/>
  <c r="L44" i="11" s="1"/>
  <c r="L45" i="11" s="1"/>
  <c r="L46" i="11" s="1"/>
  <c r="L47" i="11" s="1"/>
  <c r="L48" i="11" s="1"/>
  <c r="L49" i="11" s="1"/>
  <c r="L50" i="11" s="1"/>
  <c r="L51" i="11" s="1"/>
  <c r="L52" i="11" s="1"/>
  <c r="L53" i="11" s="1"/>
  <c r="L54" i="11" s="1"/>
  <c r="L55" i="11" s="1"/>
  <c r="L56" i="11" s="1"/>
  <c r="L57" i="11" s="1"/>
  <c r="K11" i="1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K45" i="11" s="1"/>
  <c r="K46" i="11" s="1"/>
  <c r="K47" i="11" s="1"/>
  <c r="K48" i="11" s="1"/>
  <c r="K49" i="11" s="1"/>
  <c r="K50" i="11" s="1"/>
  <c r="K51" i="11" s="1"/>
  <c r="K52" i="11" s="1"/>
  <c r="K53" i="11" s="1"/>
  <c r="K54" i="11" s="1"/>
  <c r="K55" i="11" s="1"/>
  <c r="K56" i="11" s="1"/>
  <c r="K57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H11" i="1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F11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F10" i="11"/>
  <c r="A39" i="11" l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I57" i="12"/>
  <c r="I58" i="12" s="1"/>
  <c r="M26" i="12"/>
  <c r="N26" i="12"/>
  <c r="O26" i="12"/>
  <c r="B25" i="12"/>
  <c r="B26" i="12" s="1"/>
  <c r="P26" i="12"/>
  <c r="Q26" i="12"/>
  <c r="R26" i="12"/>
  <c r="R27" i="12" s="1"/>
  <c r="R28" i="12" s="1"/>
  <c r="R29" i="12" s="1"/>
  <c r="R30" i="12" s="1"/>
  <c r="R31" i="12" s="1"/>
  <c r="R32" i="12" s="1"/>
  <c r="R33" i="12" s="1"/>
  <c r="R34" i="12" s="1"/>
  <c r="R35" i="12" s="1"/>
  <c r="R36" i="12" s="1"/>
  <c r="R37" i="12" s="1"/>
  <c r="R38" i="12" s="1"/>
  <c r="R39" i="12" s="1"/>
  <c r="R40" i="12" s="1"/>
  <c r="R41" i="12" s="1"/>
  <c r="R42" i="12" s="1"/>
  <c r="R43" i="12" s="1"/>
  <c r="R44" i="12" s="1"/>
  <c r="R45" i="12" s="1"/>
  <c r="R46" i="12" s="1"/>
  <c r="R47" i="12" s="1"/>
  <c r="R48" i="12" s="1"/>
  <c r="R49" i="12" s="1"/>
  <c r="R50" i="12" s="1"/>
  <c r="R51" i="12" s="1"/>
  <c r="R52" i="12" s="1"/>
  <c r="R53" i="12" s="1"/>
  <c r="R54" i="12" s="1"/>
  <c r="R55" i="12" s="1"/>
  <c r="R56" i="12" s="1"/>
  <c r="R57" i="12" s="1"/>
  <c r="R58" i="12" s="1"/>
  <c r="K54" i="12"/>
  <c r="K55" i="12" s="1"/>
  <c r="K56" i="12" s="1"/>
  <c r="K57" i="12" s="1"/>
  <c r="K58" i="12" s="1"/>
  <c r="L26" i="12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6" i="8"/>
  <c r="D15" i="8"/>
  <c r="D14" i="8"/>
  <c r="D13" i="8"/>
  <c r="D11" i="8"/>
  <c r="T10" i="8"/>
  <c r="D10" i="8"/>
  <c r="T9" i="8"/>
  <c r="D9" i="8"/>
  <c r="AE8" i="8"/>
  <c r="AE9" i="8" s="1"/>
  <c r="AE10" i="8" s="1"/>
  <c r="AE11" i="8" s="1"/>
  <c r="AE12" i="8" s="1"/>
  <c r="AE13" i="8" s="1"/>
  <c r="AE14" i="8" s="1"/>
  <c r="AE15" i="8" s="1"/>
  <c r="AE16" i="8" s="1"/>
  <c r="AE17" i="8" s="1"/>
  <c r="AE18" i="8" s="1"/>
  <c r="AE19" i="8" s="1"/>
  <c r="AE20" i="8" s="1"/>
  <c r="AE21" i="8" s="1"/>
  <c r="AE22" i="8" s="1"/>
  <c r="AE23" i="8" s="1"/>
  <c r="AE24" i="8" s="1"/>
  <c r="AE25" i="8" s="1"/>
  <c r="AE26" i="8" s="1"/>
  <c r="AE27" i="8" s="1"/>
  <c r="AE28" i="8" s="1"/>
  <c r="AE29" i="8" s="1"/>
  <c r="AE30" i="8" s="1"/>
  <c r="AE31" i="8" s="1"/>
  <c r="AE32" i="8" s="1"/>
  <c r="AE33" i="8" s="1"/>
  <c r="AE34" i="8" s="1"/>
  <c r="AE35" i="8" s="1"/>
  <c r="AE36" i="8" s="1"/>
  <c r="AE37" i="8" s="1"/>
  <c r="AE38" i="8" s="1"/>
  <c r="AE39" i="8" s="1"/>
  <c r="AE40" i="8" s="1"/>
  <c r="AE41" i="8" s="1"/>
  <c r="AE42" i="8" s="1"/>
  <c r="AE43" i="8" s="1"/>
  <c r="AE44" i="8" s="1"/>
  <c r="AE45" i="8" s="1"/>
  <c r="AE46" i="8" s="1"/>
  <c r="AE47" i="8" s="1"/>
  <c r="AE48" i="8" s="1"/>
  <c r="AE49" i="8" s="1"/>
  <c r="AE50" i="8" s="1"/>
  <c r="AE51" i="8" s="1"/>
  <c r="AE52" i="8" s="1"/>
  <c r="AD8" i="8"/>
  <c r="AD9" i="8" s="1"/>
  <c r="AD10" i="8" s="1"/>
  <c r="AD11" i="8" s="1"/>
  <c r="AD12" i="8" s="1"/>
  <c r="AD13" i="8" s="1"/>
  <c r="AD14" i="8" s="1"/>
  <c r="AD15" i="8" s="1"/>
  <c r="AD16" i="8" s="1"/>
  <c r="AD17" i="8" s="1"/>
  <c r="AD18" i="8" s="1"/>
  <c r="AD19" i="8" s="1"/>
  <c r="AD20" i="8" s="1"/>
  <c r="AD21" i="8" s="1"/>
  <c r="AD22" i="8" s="1"/>
  <c r="AD23" i="8" s="1"/>
  <c r="AD24" i="8" s="1"/>
  <c r="AD25" i="8" s="1"/>
  <c r="AD26" i="8" s="1"/>
  <c r="AD27" i="8" s="1"/>
  <c r="AD28" i="8" s="1"/>
  <c r="AD29" i="8" s="1"/>
  <c r="AD30" i="8" s="1"/>
  <c r="AD31" i="8" s="1"/>
  <c r="AD32" i="8" s="1"/>
  <c r="AD33" i="8" s="1"/>
  <c r="AD34" i="8" s="1"/>
  <c r="AD35" i="8" s="1"/>
  <c r="AD36" i="8" s="1"/>
  <c r="AD37" i="8" s="1"/>
  <c r="AD38" i="8" s="1"/>
  <c r="AD39" i="8" s="1"/>
  <c r="AD40" i="8" s="1"/>
  <c r="AD41" i="8" s="1"/>
  <c r="AD42" i="8" s="1"/>
  <c r="AD43" i="8" s="1"/>
  <c r="AD44" i="8" s="1"/>
  <c r="AD45" i="8" s="1"/>
  <c r="AD46" i="8" s="1"/>
  <c r="AD47" i="8" s="1"/>
  <c r="AD48" i="8" s="1"/>
  <c r="AD49" i="8" s="1"/>
  <c r="AD50" i="8" s="1"/>
  <c r="AD51" i="8" s="1"/>
  <c r="AD52" i="8" s="1"/>
  <c r="AC8" i="8"/>
  <c r="AC9" i="8" s="1"/>
  <c r="AC10" i="8" s="1"/>
  <c r="AC11" i="8" s="1"/>
  <c r="AC12" i="8" s="1"/>
  <c r="AC13" i="8" s="1"/>
  <c r="AC14" i="8" s="1"/>
  <c r="AC15" i="8" s="1"/>
  <c r="AC16" i="8" s="1"/>
  <c r="AC17" i="8" s="1"/>
  <c r="AC18" i="8" s="1"/>
  <c r="AC19" i="8" s="1"/>
  <c r="AC20" i="8" s="1"/>
  <c r="AC21" i="8" s="1"/>
  <c r="AC22" i="8" s="1"/>
  <c r="AC23" i="8" s="1"/>
  <c r="AC24" i="8" s="1"/>
  <c r="AC25" i="8" s="1"/>
  <c r="AC26" i="8" s="1"/>
  <c r="AC27" i="8" s="1"/>
  <c r="AC28" i="8" s="1"/>
  <c r="AC29" i="8" s="1"/>
  <c r="AC30" i="8" s="1"/>
  <c r="AC31" i="8" s="1"/>
  <c r="AC32" i="8" s="1"/>
  <c r="AC33" i="8" s="1"/>
  <c r="AC34" i="8" s="1"/>
  <c r="AC35" i="8" s="1"/>
  <c r="AC36" i="8" s="1"/>
  <c r="AC37" i="8" s="1"/>
  <c r="AC38" i="8" s="1"/>
  <c r="AC39" i="8" s="1"/>
  <c r="AC40" i="8" s="1"/>
  <c r="AC41" i="8" s="1"/>
  <c r="AC42" i="8" s="1"/>
  <c r="AC43" i="8" s="1"/>
  <c r="AC44" i="8" s="1"/>
  <c r="AC45" i="8" s="1"/>
  <c r="AC46" i="8" s="1"/>
  <c r="AC47" i="8" s="1"/>
  <c r="AC48" i="8" s="1"/>
  <c r="AC49" i="8" s="1"/>
  <c r="AC50" i="8" s="1"/>
  <c r="AC51" i="8" s="1"/>
  <c r="AC52" i="8" s="1"/>
  <c r="AB8" i="8"/>
  <c r="AB9" i="8" s="1"/>
  <c r="AB10" i="8" s="1"/>
  <c r="AB11" i="8" s="1"/>
  <c r="AB12" i="8" s="1"/>
  <c r="AB13" i="8" s="1"/>
  <c r="AB14" i="8" s="1"/>
  <c r="AB15" i="8" s="1"/>
  <c r="AB16" i="8" s="1"/>
  <c r="AB17" i="8" s="1"/>
  <c r="AB18" i="8" s="1"/>
  <c r="AB19" i="8" s="1"/>
  <c r="AB20" i="8" s="1"/>
  <c r="AB21" i="8" s="1"/>
  <c r="AB22" i="8" s="1"/>
  <c r="AB23" i="8" s="1"/>
  <c r="AB24" i="8" s="1"/>
  <c r="AB25" i="8" s="1"/>
  <c r="AB26" i="8" s="1"/>
  <c r="AB27" i="8" s="1"/>
  <c r="AB28" i="8" s="1"/>
  <c r="AB29" i="8" s="1"/>
  <c r="AB30" i="8" s="1"/>
  <c r="AB31" i="8" s="1"/>
  <c r="AB32" i="8" s="1"/>
  <c r="AB33" i="8" s="1"/>
  <c r="AB34" i="8" s="1"/>
  <c r="AB35" i="8" s="1"/>
  <c r="AB36" i="8" s="1"/>
  <c r="AB37" i="8" s="1"/>
  <c r="AB38" i="8" s="1"/>
  <c r="AB39" i="8" s="1"/>
  <c r="AB40" i="8" s="1"/>
  <c r="AB41" i="8" s="1"/>
  <c r="AB42" i="8" s="1"/>
  <c r="AB43" i="8" s="1"/>
  <c r="AB44" i="8" s="1"/>
  <c r="AB45" i="8" s="1"/>
  <c r="AB46" i="8" s="1"/>
  <c r="AB47" i="8" s="1"/>
  <c r="AB48" i="8" s="1"/>
  <c r="AB49" i="8" s="1"/>
  <c r="AB50" i="8" s="1"/>
  <c r="AB51" i="8" s="1"/>
  <c r="AB52" i="8" s="1"/>
  <c r="AA8" i="8"/>
  <c r="AA9" i="8" s="1"/>
  <c r="AA10" i="8" s="1"/>
  <c r="AA11" i="8" s="1"/>
  <c r="AA12" i="8" s="1"/>
  <c r="AA13" i="8" s="1"/>
  <c r="AA14" i="8" s="1"/>
  <c r="AA15" i="8" s="1"/>
  <c r="AA16" i="8" s="1"/>
  <c r="AA17" i="8" s="1"/>
  <c r="AA18" i="8" s="1"/>
  <c r="AA19" i="8" s="1"/>
  <c r="AA20" i="8" s="1"/>
  <c r="AA21" i="8" s="1"/>
  <c r="AA22" i="8" s="1"/>
  <c r="AA23" i="8" s="1"/>
  <c r="AA24" i="8" s="1"/>
  <c r="AA25" i="8" s="1"/>
  <c r="AA26" i="8" s="1"/>
  <c r="AA27" i="8" s="1"/>
  <c r="AA28" i="8" s="1"/>
  <c r="AA29" i="8" s="1"/>
  <c r="AA30" i="8" s="1"/>
  <c r="AA31" i="8" s="1"/>
  <c r="AA32" i="8" s="1"/>
  <c r="AA33" i="8" s="1"/>
  <c r="AA34" i="8" s="1"/>
  <c r="AA35" i="8" s="1"/>
  <c r="AA36" i="8" s="1"/>
  <c r="AA37" i="8" s="1"/>
  <c r="AA38" i="8" s="1"/>
  <c r="AA39" i="8" s="1"/>
  <c r="AA40" i="8" s="1"/>
  <c r="AA41" i="8" s="1"/>
  <c r="AA42" i="8" s="1"/>
  <c r="AA43" i="8" s="1"/>
  <c r="AA44" i="8" s="1"/>
  <c r="AA45" i="8" s="1"/>
  <c r="AA46" i="8" s="1"/>
  <c r="AA47" i="8" s="1"/>
  <c r="AA48" i="8" s="1"/>
  <c r="AA49" i="8" s="1"/>
  <c r="AA50" i="8" s="1"/>
  <c r="AA51" i="8" s="1"/>
  <c r="AA52" i="8" s="1"/>
  <c r="Z8" i="8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Z21" i="8" s="1"/>
  <c r="Z22" i="8" s="1"/>
  <c r="Z23" i="8" s="1"/>
  <c r="Z24" i="8" s="1"/>
  <c r="Z25" i="8" s="1"/>
  <c r="Z26" i="8" s="1"/>
  <c r="Z27" i="8" s="1"/>
  <c r="Z28" i="8" s="1"/>
  <c r="Z29" i="8" s="1"/>
  <c r="Z30" i="8" s="1"/>
  <c r="Z31" i="8" s="1"/>
  <c r="Z32" i="8" s="1"/>
  <c r="Z33" i="8" s="1"/>
  <c r="Z34" i="8" s="1"/>
  <c r="Z35" i="8" s="1"/>
  <c r="Z36" i="8" s="1"/>
  <c r="Z37" i="8" s="1"/>
  <c r="Z38" i="8" s="1"/>
  <c r="Z39" i="8" s="1"/>
  <c r="Z40" i="8" s="1"/>
  <c r="Z41" i="8" s="1"/>
  <c r="Z42" i="8" s="1"/>
  <c r="Z43" i="8" s="1"/>
  <c r="Z44" i="8" s="1"/>
  <c r="Z45" i="8" s="1"/>
  <c r="Z46" i="8" s="1"/>
  <c r="Z47" i="8" s="1"/>
  <c r="Z48" i="8" s="1"/>
  <c r="Z49" i="8" s="1"/>
  <c r="Z50" i="8" s="1"/>
  <c r="Z51" i="8" s="1"/>
  <c r="Z52" i="8" s="1"/>
  <c r="Y8" i="8"/>
  <c r="Y9" i="8" s="1"/>
  <c r="Y10" i="8" s="1"/>
  <c r="Y11" i="8" s="1"/>
  <c r="Y12" i="8" s="1"/>
  <c r="Y13" i="8" s="1"/>
  <c r="Y14" i="8" s="1"/>
  <c r="Y15" i="8" s="1"/>
  <c r="Y16" i="8" s="1"/>
  <c r="Y17" i="8" s="1"/>
  <c r="Y18" i="8" s="1"/>
  <c r="Y19" i="8" s="1"/>
  <c r="Y20" i="8" s="1"/>
  <c r="Y21" i="8" s="1"/>
  <c r="Y22" i="8" s="1"/>
  <c r="Y23" i="8" s="1"/>
  <c r="Y24" i="8" s="1"/>
  <c r="Y25" i="8" s="1"/>
  <c r="Y26" i="8" s="1"/>
  <c r="Y27" i="8" s="1"/>
  <c r="Y28" i="8" s="1"/>
  <c r="Y29" i="8" s="1"/>
  <c r="Y30" i="8" s="1"/>
  <c r="Y31" i="8" s="1"/>
  <c r="Y32" i="8" s="1"/>
  <c r="Y33" i="8" s="1"/>
  <c r="Y34" i="8" s="1"/>
  <c r="Y35" i="8" s="1"/>
  <c r="Y36" i="8" s="1"/>
  <c r="Y37" i="8" s="1"/>
  <c r="Y38" i="8" s="1"/>
  <c r="Y39" i="8" s="1"/>
  <c r="Y40" i="8" s="1"/>
  <c r="Y41" i="8" s="1"/>
  <c r="Y42" i="8" s="1"/>
  <c r="Y43" i="8" s="1"/>
  <c r="Y44" i="8" s="1"/>
  <c r="Y45" i="8" s="1"/>
  <c r="Y46" i="8" s="1"/>
  <c r="Y47" i="8" s="1"/>
  <c r="Y48" i="8" s="1"/>
  <c r="Y49" i="8" s="1"/>
  <c r="Y50" i="8" s="1"/>
  <c r="Y51" i="8" s="1"/>
  <c r="Y52" i="8" s="1"/>
  <c r="X8" i="8"/>
  <c r="X9" i="8" s="1"/>
  <c r="X10" i="8" s="1"/>
  <c r="X11" i="8" s="1"/>
  <c r="X12" i="8" s="1"/>
  <c r="X13" i="8" s="1"/>
  <c r="X14" i="8" s="1"/>
  <c r="X15" i="8" s="1"/>
  <c r="X16" i="8" s="1"/>
  <c r="X17" i="8" s="1"/>
  <c r="X18" i="8" s="1"/>
  <c r="X19" i="8" s="1"/>
  <c r="X20" i="8" s="1"/>
  <c r="X21" i="8" s="1"/>
  <c r="X22" i="8" s="1"/>
  <c r="X23" i="8" s="1"/>
  <c r="X24" i="8" s="1"/>
  <c r="X25" i="8" s="1"/>
  <c r="X26" i="8" s="1"/>
  <c r="X27" i="8" s="1"/>
  <c r="X28" i="8" s="1"/>
  <c r="X29" i="8" s="1"/>
  <c r="X30" i="8" s="1"/>
  <c r="X31" i="8" s="1"/>
  <c r="X32" i="8" s="1"/>
  <c r="X33" i="8" s="1"/>
  <c r="X34" i="8" s="1"/>
  <c r="X35" i="8" s="1"/>
  <c r="X36" i="8" s="1"/>
  <c r="X37" i="8" s="1"/>
  <c r="X38" i="8" s="1"/>
  <c r="X39" i="8" s="1"/>
  <c r="X40" i="8" s="1"/>
  <c r="X41" i="8" s="1"/>
  <c r="X42" i="8" s="1"/>
  <c r="X43" i="8" s="1"/>
  <c r="X44" i="8" s="1"/>
  <c r="X45" i="8" s="1"/>
  <c r="X46" i="8" s="1"/>
  <c r="X47" i="8" s="1"/>
  <c r="X48" i="8" s="1"/>
  <c r="X49" i="8" s="1"/>
  <c r="X50" i="8" s="1"/>
  <c r="X51" i="8" s="1"/>
  <c r="X52" i="8" s="1"/>
  <c r="V8" i="8"/>
  <c r="V9" i="8" s="1"/>
  <c r="V10" i="8" s="1"/>
  <c r="V11" i="8" s="1"/>
  <c r="V12" i="8" s="1"/>
  <c r="V13" i="8" s="1"/>
  <c r="V14" i="8" s="1"/>
  <c r="V15" i="8" s="1"/>
  <c r="V16" i="8" s="1"/>
  <c r="V17" i="8" s="1"/>
  <c r="V18" i="8" s="1"/>
  <c r="V19" i="8" s="1"/>
  <c r="V20" i="8" s="1"/>
  <c r="V21" i="8" s="1"/>
  <c r="V22" i="8" s="1"/>
  <c r="V23" i="8" s="1"/>
  <c r="V24" i="8" s="1"/>
  <c r="V25" i="8" s="1"/>
  <c r="V26" i="8" s="1"/>
  <c r="V27" i="8" s="1"/>
  <c r="V28" i="8" s="1"/>
  <c r="V29" i="8" s="1"/>
  <c r="V30" i="8" s="1"/>
  <c r="V31" i="8" s="1"/>
  <c r="V32" i="8" s="1"/>
  <c r="V33" i="8" s="1"/>
  <c r="V34" i="8" s="1"/>
  <c r="V35" i="8" s="1"/>
  <c r="V36" i="8" s="1"/>
  <c r="V37" i="8" s="1"/>
  <c r="V38" i="8" s="1"/>
  <c r="V39" i="8" s="1"/>
  <c r="V40" i="8" s="1"/>
  <c r="V41" i="8" s="1"/>
  <c r="V42" i="8" s="1"/>
  <c r="V43" i="8" s="1"/>
  <c r="V44" i="8" s="1"/>
  <c r="V45" i="8" s="1"/>
  <c r="V46" i="8" s="1"/>
  <c r="V47" i="8" s="1"/>
  <c r="V48" i="8" s="1"/>
  <c r="V49" i="8" s="1"/>
  <c r="V50" i="8" s="1"/>
  <c r="V51" i="8" s="1"/>
  <c r="V52" i="8" s="1"/>
  <c r="T8" i="8"/>
  <c r="Q8" i="8"/>
  <c r="Q9" i="8" s="1"/>
  <c r="Q10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Q34" i="8" s="1"/>
  <c r="Q35" i="8" s="1"/>
  <c r="Q36" i="8" s="1"/>
  <c r="Q37" i="8" s="1"/>
  <c r="Q38" i="8" s="1"/>
  <c r="Q39" i="8" s="1"/>
  <c r="Q40" i="8" s="1"/>
  <c r="Q41" i="8" s="1"/>
  <c r="Q42" i="8" s="1"/>
  <c r="Q43" i="8" s="1"/>
  <c r="Q44" i="8" s="1"/>
  <c r="Q45" i="8" s="1"/>
  <c r="Q46" i="8" s="1"/>
  <c r="Q47" i="8" s="1"/>
  <c r="Q48" i="8" s="1"/>
  <c r="Q49" i="8" s="1"/>
  <c r="Q50" i="8" s="1"/>
  <c r="Q51" i="8" s="1"/>
  <c r="Q52" i="8" s="1"/>
  <c r="O8" i="8"/>
  <c r="O9" i="8" s="1"/>
  <c r="O10" i="8" s="1"/>
  <c r="O11" i="8" s="1"/>
  <c r="O12" i="8" s="1"/>
  <c r="O13" i="8" s="1"/>
  <c r="O14" i="8" s="1"/>
  <c r="O15" i="8" s="1"/>
  <c r="O16" i="8" s="1"/>
  <c r="O17" i="8" s="1"/>
  <c r="O18" i="8" s="1"/>
  <c r="O19" i="8" s="1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O52" i="8" s="1"/>
  <c r="N8" i="8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N45" i="8" s="1"/>
  <c r="N46" i="8" s="1"/>
  <c r="N47" i="8" s="1"/>
  <c r="N48" i="8" s="1"/>
  <c r="N49" i="8" s="1"/>
  <c r="N50" i="8" s="1"/>
  <c r="N51" i="8" s="1"/>
  <c r="N52" i="8" s="1"/>
  <c r="M8" i="8"/>
  <c r="M9" i="8" s="1"/>
  <c r="M10" i="8" s="1"/>
  <c r="M11" i="8" s="1"/>
  <c r="M12" i="8" s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L8" i="8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L36" i="8" s="1"/>
  <c r="L37" i="8" s="1"/>
  <c r="L38" i="8" s="1"/>
  <c r="L39" i="8" s="1"/>
  <c r="L40" i="8" s="1"/>
  <c r="L41" i="8" s="1"/>
  <c r="L42" i="8" s="1"/>
  <c r="L43" i="8" s="1"/>
  <c r="L44" i="8" s="1"/>
  <c r="L45" i="8" s="1"/>
  <c r="L46" i="8" s="1"/>
  <c r="L47" i="8" s="1"/>
  <c r="L48" i="8" s="1"/>
  <c r="L49" i="8" s="1"/>
  <c r="L50" i="8" s="1"/>
  <c r="L51" i="8" s="1"/>
  <c r="L52" i="8" s="1"/>
  <c r="K8" i="8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J8" i="8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I8" i="8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I51" i="8" s="1"/>
  <c r="I52" i="8" s="1"/>
  <c r="H8" i="8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F8" i="8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D8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T7" i="8"/>
  <c r="D7" i="8"/>
  <c r="S10" i="6"/>
  <c r="S11" i="6" s="1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S40" i="6" s="1"/>
  <c r="S41" i="6" s="1"/>
  <c r="S42" i="6" s="1"/>
  <c r="S43" i="6" s="1"/>
  <c r="S44" i="6" s="1"/>
  <c r="S45" i="6" s="1"/>
  <c r="S46" i="6" s="1"/>
  <c r="S47" i="6" s="1"/>
  <c r="S48" i="6" s="1"/>
  <c r="S49" i="6" s="1"/>
  <c r="S50" i="6" s="1"/>
  <c r="S51" i="6" s="1"/>
  <c r="S52" i="6" s="1"/>
  <c r="S53" i="6" s="1"/>
  <c r="S54" i="6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B10" i="6"/>
  <c r="O27" i="12" l="1"/>
  <c r="O28" i="12" s="1"/>
  <c r="O29" i="12" s="1"/>
  <c r="O30" i="12" s="1"/>
  <c r="O31" i="12" s="1"/>
  <c r="O32" i="12" s="1"/>
  <c r="O33" i="12" s="1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O44" i="12" s="1"/>
  <c r="O45" i="12" s="1"/>
  <c r="O46" i="12" s="1"/>
  <c r="O47" i="12" s="1"/>
  <c r="O48" i="12" s="1"/>
  <c r="O49" i="12" s="1"/>
  <c r="O50" i="12" s="1"/>
  <c r="O51" i="12" s="1"/>
  <c r="O52" i="12" s="1"/>
  <c r="O53" i="12" s="1"/>
  <c r="O54" i="12" s="1"/>
  <c r="O55" i="12" s="1"/>
  <c r="O56" i="12" s="1"/>
  <c r="O57" i="12" s="1"/>
  <c r="O58" i="12" s="1"/>
  <c r="Q27" i="12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3" i="12" s="1"/>
  <c r="Q44" i="12" s="1"/>
  <c r="Q45" i="12" s="1"/>
  <c r="Q46" i="12" s="1"/>
  <c r="Q47" i="12" s="1"/>
  <c r="Q48" i="12" s="1"/>
  <c r="Q49" i="12" s="1"/>
  <c r="Q50" i="12" s="1"/>
  <c r="Q51" i="12" s="1"/>
  <c r="Q52" i="12" s="1"/>
  <c r="Q53" i="12" s="1"/>
  <c r="Q54" i="12" s="1"/>
  <c r="Q55" i="12" s="1"/>
  <c r="Q56" i="12" s="1"/>
  <c r="Q57" i="12" s="1"/>
  <c r="Q58" i="12" s="1"/>
  <c r="L27" i="12"/>
  <c r="L28" i="12" s="1"/>
  <c r="L29" i="12" s="1"/>
  <c r="L30" i="12" s="1"/>
  <c r="L31" i="12" s="1"/>
  <c r="L32" i="12" s="1"/>
  <c r="L33" i="12" s="1"/>
  <c r="L34" i="12" s="1"/>
  <c r="L35" i="12" s="1"/>
  <c r="L36" i="12" s="1"/>
  <c r="L37" i="12" s="1"/>
  <c r="L38" i="12" s="1"/>
  <c r="L39" i="12" s="1"/>
  <c r="L40" i="12" s="1"/>
  <c r="L41" i="12" s="1"/>
  <c r="L42" i="12" s="1"/>
  <c r="L43" i="12" s="1"/>
  <c r="L44" i="12" s="1"/>
  <c r="L45" i="12" s="1"/>
  <c r="L46" i="12" s="1"/>
  <c r="L47" i="12" s="1"/>
  <c r="L48" i="12" s="1"/>
  <c r="L49" i="12" s="1"/>
  <c r="L50" i="12" s="1"/>
  <c r="L51" i="12" s="1"/>
  <c r="L52" i="12" s="1"/>
  <c r="L53" i="12" s="1"/>
  <c r="L54" i="12" s="1"/>
  <c r="L55" i="12" s="1"/>
  <c r="L56" i="12" s="1"/>
  <c r="L57" i="12" s="1"/>
  <c r="L58" i="12" s="1"/>
  <c r="N27" i="12"/>
  <c r="N28" i="12" s="1"/>
  <c r="N29" i="12" s="1"/>
  <c r="N30" i="12" s="1"/>
  <c r="N31" i="12" s="1"/>
  <c r="N32" i="12" s="1"/>
  <c r="N33" i="12" s="1"/>
  <c r="N34" i="12" s="1"/>
  <c r="N35" i="12" s="1"/>
  <c r="N36" i="12" s="1"/>
  <c r="N37" i="12" s="1"/>
  <c r="N38" i="12" s="1"/>
  <c r="N39" i="12" s="1"/>
  <c r="N40" i="12" s="1"/>
  <c r="N41" i="12" s="1"/>
  <c r="N42" i="12" s="1"/>
  <c r="N43" i="12" s="1"/>
  <c r="N44" i="12" s="1"/>
  <c r="N45" i="12" s="1"/>
  <c r="N46" i="12" s="1"/>
  <c r="N47" i="12" s="1"/>
  <c r="N48" i="12" s="1"/>
  <c r="N49" i="12" s="1"/>
  <c r="N50" i="12" s="1"/>
  <c r="N51" i="12" s="1"/>
  <c r="N52" i="12" s="1"/>
  <c r="N53" i="12" s="1"/>
  <c r="N54" i="12" s="1"/>
  <c r="N55" i="12" s="1"/>
  <c r="N56" i="12" s="1"/>
  <c r="N57" i="12" s="1"/>
  <c r="N58" i="12" s="1"/>
  <c r="B27" i="12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M27" i="12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P27" i="12"/>
  <c r="P28" i="12" s="1"/>
  <c r="P29" i="12" s="1"/>
  <c r="P30" i="12" s="1"/>
  <c r="P31" i="12" s="1"/>
  <c r="P32" i="12" s="1"/>
  <c r="P33" i="12" s="1"/>
  <c r="P34" i="12" s="1"/>
  <c r="P35" i="12" s="1"/>
  <c r="P36" i="12" s="1"/>
  <c r="P37" i="12" s="1"/>
  <c r="P38" i="12" s="1"/>
  <c r="P39" i="12" s="1"/>
  <c r="P40" i="12" s="1"/>
  <c r="P41" i="12" s="1"/>
  <c r="P42" i="12" s="1"/>
  <c r="P43" i="12" s="1"/>
  <c r="P44" i="12" s="1"/>
  <c r="P45" i="12" s="1"/>
  <c r="P46" i="12" s="1"/>
  <c r="P47" i="12" s="1"/>
  <c r="P48" i="12" s="1"/>
  <c r="P49" i="12" s="1"/>
  <c r="P50" i="12" s="1"/>
  <c r="P51" i="12" s="1"/>
  <c r="P52" i="12" s="1"/>
  <c r="P53" i="12" s="1"/>
  <c r="P54" i="12" s="1"/>
  <c r="P55" i="12" s="1"/>
  <c r="P56" i="12" s="1"/>
  <c r="P57" i="12" s="1"/>
  <c r="P58" i="12" s="1"/>
  <c r="L10" i="6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X9" i="6"/>
  <c r="X10" i="6"/>
  <c r="X11" i="6"/>
  <c r="X12" i="6"/>
  <c r="M12" i="7"/>
  <c r="F49" i="6"/>
  <c r="F50" i="6"/>
  <c r="F51" i="6"/>
  <c r="F52" i="6"/>
  <c r="F53" i="6"/>
  <c r="F54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8" i="6"/>
  <c r="F17" i="6"/>
  <c r="F16" i="6"/>
  <c r="F15" i="6"/>
  <c r="F13" i="6"/>
  <c r="F12" i="6"/>
  <c r="F11" i="6"/>
  <c r="AI10" i="6"/>
  <c r="AI11" i="6" s="1"/>
  <c r="AI12" i="6" s="1"/>
  <c r="AI13" i="6" s="1"/>
  <c r="AI14" i="6" s="1"/>
  <c r="AI15" i="6" s="1"/>
  <c r="AI16" i="6" s="1"/>
  <c r="AI17" i="6" s="1"/>
  <c r="AI18" i="6" s="1"/>
  <c r="AI19" i="6" s="1"/>
  <c r="AI20" i="6" s="1"/>
  <c r="AI21" i="6" s="1"/>
  <c r="AI22" i="6" s="1"/>
  <c r="AI23" i="6" s="1"/>
  <c r="AI24" i="6" s="1"/>
  <c r="AI25" i="6" s="1"/>
  <c r="AI26" i="6" s="1"/>
  <c r="AI27" i="6" s="1"/>
  <c r="AI28" i="6" s="1"/>
  <c r="AI29" i="6" s="1"/>
  <c r="AI30" i="6" s="1"/>
  <c r="AI31" i="6" s="1"/>
  <c r="AI32" i="6" s="1"/>
  <c r="AI33" i="6" s="1"/>
  <c r="AI34" i="6" s="1"/>
  <c r="AI35" i="6" s="1"/>
  <c r="AI36" i="6" s="1"/>
  <c r="AI37" i="6" s="1"/>
  <c r="AI38" i="6" s="1"/>
  <c r="AI39" i="6" s="1"/>
  <c r="AI40" i="6" s="1"/>
  <c r="AI41" i="6" s="1"/>
  <c r="AI42" i="6" s="1"/>
  <c r="AI43" i="6" s="1"/>
  <c r="AI44" i="6" s="1"/>
  <c r="AI45" i="6" s="1"/>
  <c r="AI46" i="6" s="1"/>
  <c r="AI47" i="6" s="1"/>
  <c r="AI48" i="6" s="1"/>
  <c r="AI49" i="6" s="1"/>
  <c r="AI50" i="6" s="1"/>
  <c r="AI51" i="6" s="1"/>
  <c r="AI52" i="6" s="1"/>
  <c r="AI53" i="6" s="1"/>
  <c r="AI54" i="6" s="1"/>
  <c r="AH10" i="6"/>
  <c r="AH11" i="6" s="1"/>
  <c r="AH12" i="6" s="1"/>
  <c r="AH13" i="6" s="1"/>
  <c r="AH14" i="6" s="1"/>
  <c r="AH15" i="6" s="1"/>
  <c r="AH16" i="6" s="1"/>
  <c r="AH17" i="6" s="1"/>
  <c r="AH18" i="6" s="1"/>
  <c r="AH19" i="6" s="1"/>
  <c r="AH20" i="6" s="1"/>
  <c r="AH21" i="6" s="1"/>
  <c r="AH22" i="6" s="1"/>
  <c r="AH23" i="6" s="1"/>
  <c r="AH24" i="6" s="1"/>
  <c r="AH25" i="6" s="1"/>
  <c r="AH26" i="6" s="1"/>
  <c r="AH27" i="6" s="1"/>
  <c r="AH28" i="6" s="1"/>
  <c r="AH29" i="6" s="1"/>
  <c r="AH30" i="6" s="1"/>
  <c r="AH31" i="6" s="1"/>
  <c r="AH32" i="6" s="1"/>
  <c r="AH33" i="6" s="1"/>
  <c r="AH34" i="6" s="1"/>
  <c r="AH35" i="6" s="1"/>
  <c r="AH36" i="6" s="1"/>
  <c r="AH37" i="6" s="1"/>
  <c r="AH38" i="6" s="1"/>
  <c r="AH39" i="6" s="1"/>
  <c r="AH40" i="6" s="1"/>
  <c r="AH41" i="6" s="1"/>
  <c r="AH42" i="6" s="1"/>
  <c r="AH43" i="6" s="1"/>
  <c r="AH44" i="6" s="1"/>
  <c r="AH45" i="6" s="1"/>
  <c r="AH46" i="6" s="1"/>
  <c r="AH47" i="6" s="1"/>
  <c r="AH48" i="6" s="1"/>
  <c r="AH49" i="6" s="1"/>
  <c r="AH50" i="6" s="1"/>
  <c r="AH51" i="6" s="1"/>
  <c r="AH52" i="6" s="1"/>
  <c r="AH53" i="6" s="1"/>
  <c r="AH54" i="6" s="1"/>
  <c r="AG10" i="6"/>
  <c r="AG11" i="6" s="1"/>
  <c r="AG12" i="6" s="1"/>
  <c r="AG13" i="6" s="1"/>
  <c r="AG14" i="6" s="1"/>
  <c r="AG15" i="6" s="1"/>
  <c r="AG16" i="6" s="1"/>
  <c r="AG17" i="6" s="1"/>
  <c r="AG18" i="6" s="1"/>
  <c r="AG19" i="6" s="1"/>
  <c r="AG20" i="6" s="1"/>
  <c r="AG21" i="6" s="1"/>
  <c r="AG22" i="6" s="1"/>
  <c r="AG23" i="6" s="1"/>
  <c r="AG24" i="6" s="1"/>
  <c r="AG25" i="6" s="1"/>
  <c r="AG26" i="6" s="1"/>
  <c r="AG27" i="6" s="1"/>
  <c r="AG28" i="6" s="1"/>
  <c r="AG29" i="6" s="1"/>
  <c r="AG30" i="6" s="1"/>
  <c r="AG31" i="6" s="1"/>
  <c r="AG32" i="6" s="1"/>
  <c r="AG33" i="6" s="1"/>
  <c r="AG34" i="6" s="1"/>
  <c r="AG35" i="6" s="1"/>
  <c r="AG36" i="6" s="1"/>
  <c r="AG37" i="6" s="1"/>
  <c r="AG38" i="6" s="1"/>
  <c r="AG39" i="6" s="1"/>
  <c r="AG40" i="6" s="1"/>
  <c r="AG41" i="6" s="1"/>
  <c r="AG42" i="6" s="1"/>
  <c r="AG43" i="6" s="1"/>
  <c r="AG44" i="6" s="1"/>
  <c r="AG45" i="6" s="1"/>
  <c r="AG46" i="6" s="1"/>
  <c r="AG47" i="6" s="1"/>
  <c r="AG48" i="6" s="1"/>
  <c r="AG49" i="6" s="1"/>
  <c r="AG50" i="6" s="1"/>
  <c r="AG51" i="6" s="1"/>
  <c r="AG52" i="6" s="1"/>
  <c r="AG53" i="6" s="1"/>
  <c r="AG54" i="6" s="1"/>
  <c r="AF10" i="6"/>
  <c r="AF11" i="6" s="1"/>
  <c r="AF12" i="6" s="1"/>
  <c r="AF13" i="6" s="1"/>
  <c r="AF14" i="6" s="1"/>
  <c r="AF15" i="6" s="1"/>
  <c r="AF16" i="6" s="1"/>
  <c r="AF17" i="6" s="1"/>
  <c r="AF18" i="6" s="1"/>
  <c r="AF19" i="6" s="1"/>
  <c r="AF20" i="6" s="1"/>
  <c r="AF21" i="6" s="1"/>
  <c r="AF22" i="6" s="1"/>
  <c r="AF23" i="6" s="1"/>
  <c r="AF24" i="6" s="1"/>
  <c r="AF25" i="6" s="1"/>
  <c r="AF26" i="6" s="1"/>
  <c r="AF27" i="6" s="1"/>
  <c r="AF28" i="6" s="1"/>
  <c r="AF29" i="6" s="1"/>
  <c r="AF30" i="6" s="1"/>
  <c r="AF31" i="6" s="1"/>
  <c r="AF32" i="6" s="1"/>
  <c r="AF33" i="6" s="1"/>
  <c r="AF34" i="6" s="1"/>
  <c r="AF35" i="6" s="1"/>
  <c r="AF36" i="6" s="1"/>
  <c r="AF37" i="6" s="1"/>
  <c r="AF38" i="6" s="1"/>
  <c r="AF39" i="6" s="1"/>
  <c r="AF40" i="6" s="1"/>
  <c r="AF41" i="6" s="1"/>
  <c r="AF42" i="6" s="1"/>
  <c r="AF43" i="6" s="1"/>
  <c r="AF44" i="6" s="1"/>
  <c r="AF45" i="6" s="1"/>
  <c r="AF46" i="6" s="1"/>
  <c r="AF47" i="6" s="1"/>
  <c r="AF48" i="6" s="1"/>
  <c r="AF49" i="6" s="1"/>
  <c r="AF50" i="6" s="1"/>
  <c r="AF51" i="6" s="1"/>
  <c r="AF52" i="6" s="1"/>
  <c r="AF53" i="6" s="1"/>
  <c r="AF54" i="6" s="1"/>
  <c r="AE10" i="6"/>
  <c r="AE11" i="6" s="1"/>
  <c r="AE12" i="6" s="1"/>
  <c r="AE13" i="6" s="1"/>
  <c r="AE14" i="6" s="1"/>
  <c r="AE15" i="6" s="1"/>
  <c r="AE16" i="6" s="1"/>
  <c r="AE17" i="6" s="1"/>
  <c r="AE18" i="6" s="1"/>
  <c r="AE19" i="6" s="1"/>
  <c r="AE20" i="6" s="1"/>
  <c r="AE21" i="6" s="1"/>
  <c r="AE22" i="6" s="1"/>
  <c r="AE23" i="6" s="1"/>
  <c r="AE24" i="6" s="1"/>
  <c r="AE25" i="6" s="1"/>
  <c r="AE26" i="6" s="1"/>
  <c r="AE27" i="6" s="1"/>
  <c r="AE28" i="6" s="1"/>
  <c r="AE29" i="6" s="1"/>
  <c r="AE30" i="6" s="1"/>
  <c r="AE31" i="6" s="1"/>
  <c r="AE32" i="6" s="1"/>
  <c r="AE33" i="6" s="1"/>
  <c r="AE34" i="6" s="1"/>
  <c r="AE35" i="6" s="1"/>
  <c r="AE36" i="6" s="1"/>
  <c r="AE37" i="6" s="1"/>
  <c r="AE38" i="6" s="1"/>
  <c r="AE39" i="6" s="1"/>
  <c r="AE40" i="6" s="1"/>
  <c r="AE41" i="6" s="1"/>
  <c r="AE42" i="6" s="1"/>
  <c r="AE43" i="6" s="1"/>
  <c r="AE44" i="6" s="1"/>
  <c r="AE45" i="6" s="1"/>
  <c r="AE46" i="6" s="1"/>
  <c r="AE47" i="6" s="1"/>
  <c r="AE48" i="6" s="1"/>
  <c r="AE49" i="6" s="1"/>
  <c r="AE50" i="6" s="1"/>
  <c r="AE51" i="6" s="1"/>
  <c r="AE52" i="6" s="1"/>
  <c r="AE53" i="6" s="1"/>
  <c r="AE54" i="6" s="1"/>
  <c r="AD10" i="6"/>
  <c r="AD11" i="6" s="1"/>
  <c r="AD12" i="6" s="1"/>
  <c r="AD13" i="6" s="1"/>
  <c r="AD14" i="6" s="1"/>
  <c r="AD15" i="6" s="1"/>
  <c r="AD16" i="6" s="1"/>
  <c r="AD17" i="6" s="1"/>
  <c r="AD18" i="6" s="1"/>
  <c r="AD19" i="6" s="1"/>
  <c r="AD20" i="6" s="1"/>
  <c r="AD21" i="6" s="1"/>
  <c r="AD22" i="6" s="1"/>
  <c r="AD23" i="6" s="1"/>
  <c r="AD24" i="6" s="1"/>
  <c r="AD25" i="6" s="1"/>
  <c r="AD26" i="6" s="1"/>
  <c r="AD27" i="6" s="1"/>
  <c r="AD28" i="6" s="1"/>
  <c r="AD29" i="6" s="1"/>
  <c r="AD30" i="6" s="1"/>
  <c r="AD31" i="6" s="1"/>
  <c r="AD32" i="6" s="1"/>
  <c r="AD33" i="6" s="1"/>
  <c r="AD34" i="6" s="1"/>
  <c r="AD35" i="6" s="1"/>
  <c r="AD36" i="6" s="1"/>
  <c r="AD37" i="6" s="1"/>
  <c r="AD38" i="6" s="1"/>
  <c r="AD39" i="6" s="1"/>
  <c r="AD40" i="6" s="1"/>
  <c r="AD41" i="6" s="1"/>
  <c r="AD42" i="6" s="1"/>
  <c r="AD43" i="6" s="1"/>
  <c r="AD44" i="6" s="1"/>
  <c r="AD45" i="6" s="1"/>
  <c r="AD46" i="6" s="1"/>
  <c r="AD47" i="6" s="1"/>
  <c r="AD48" i="6" s="1"/>
  <c r="AD49" i="6" s="1"/>
  <c r="AD50" i="6" s="1"/>
  <c r="AD51" i="6" s="1"/>
  <c r="AD52" i="6" s="1"/>
  <c r="AD53" i="6" s="1"/>
  <c r="AD54" i="6" s="1"/>
  <c r="AC10" i="6"/>
  <c r="AC11" i="6" s="1"/>
  <c r="AC12" i="6" s="1"/>
  <c r="AC13" i="6" s="1"/>
  <c r="AC14" i="6" s="1"/>
  <c r="AC15" i="6" s="1"/>
  <c r="AC16" i="6" s="1"/>
  <c r="AC17" i="6" s="1"/>
  <c r="AC18" i="6" s="1"/>
  <c r="AC19" i="6" s="1"/>
  <c r="AC20" i="6" s="1"/>
  <c r="AC21" i="6" s="1"/>
  <c r="AC22" i="6" s="1"/>
  <c r="AC23" i="6" s="1"/>
  <c r="AC24" i="6" s="1"/>
  <c r="AC25" i="6" s="1"/>
  <c r="AC26" i="6" s="1"/>
  <c r="AC27" i="6" s="1"/>
  <c r="AC28" i="6" s="1"/>
  <c r="AC29" i="6" s="1"/>
  <c r="AC30" i="6" s="1"/>
  <c r="AC31" i="6" s="1"/>
  <c r="AC32" i="6" s="1"/>
  <c r="AC33" i="6" s="1"/>
  <c r="AC34" i="6" s="1"/>
  <c r="AC35" i="6" s="1"/>
  <c r="AC36" i="6" s="1"/>
  <c r="AC37" i="6" s="1"/>
  <c r="AC38" i="6" s="1"/>
  <c r="AC39" i="6" s="1"/>
  <c r="AC40" i="6" s="1"/>
  <c r="AC41" i="6" s="1"/>
  <c r="AC42" i="6" s="1"/>
  <c r="AC43" i="6" s="1"/>
  <c r="AC44" i="6" s="1"/>
  <c r="AC45" i="6" s="1"/>
  <c r="AC46" i="6" s="1"/>
  <c r="AC47" i="6" s="1"/>
  <c r="AC48" i="6" s="1"/>
  <c r="AC49" i="6" s="1"/>
  <c r="AC50" i="6" s="1"/>
  <c r="AC51" i="6" s="1"/>
  <c r="AC52" i="6" s="1"/>
  <c r="AC53" i="6" s="1"/>
  <c r="AC54" i="6" s="1"/>
  <c r="AB11" i="6"/>
  <c r="AB12" i="6" s="1"/>
  <c r="AB13" i="6" s="1"/>
  <c r="AB14" i="6" s="1"/>
  <c r="AB15" i="6" s="1"/>
  <c r="AB16" i="6" s="1"/>
  <c r="AB17" i="6" s="1"/>
  <c r="AB18" i="6" s="1"/>
  <c r="AB19" i="6" s="1"/>
  <c r="AB20" i="6" s="1"/>
  <c r="AB21" i="6" s="1"/>
  <c r="AB22" i="6" s="1"/>
  <c r="AB23" i="6" s="1"/>
  <c r="AB24" i="6" s="1"/>
  <c r="AB25" i="6" s="1"/>
  <c r="AB26" i="6" s="1"/>
  <c r="AB27" i="6" s="1"/>
  <c r="AB28" i="6" s="1"/>
  <c r="AB29" i="6" s="1"/>
  <c r="AB30" i="6" s="1"/>
  <c r="AB31" i="6" s="1"/>
  <c r="AB32" i="6" s="1"/>
  <c r="AB33" i="6" s="1"/>
  <c r="AB34" i="6" s="1"/>
  <c r="AB35" i="6" s="1"/>
  <c r="AB36" i="6" s="1"/>
  <c r="AB37" i="6" s="1"/>
  <c r="AB38" i="6" s="1"/>
  <c r="AB39" i="6" s="1"/>
  <c r="AB40" i="6" s="1"/>
  <c r="AB41" i="6" s="1"/>
  <c r="AB42" i="6" s="1"/>
  <c r="AB43" i="6" s="1"/>
  <c r="AB44" i="6" s="1"/>
  <c r="AB45" i="6" s="1"/>
  <c r="AB46" i="6" s="1"/>
  <c r="AB47" i="6" s="1"/>
  <c r="AB48" i="6" s="1"/>
  <c r="AB49" i="6" s="1"/>
  <c r="AB50" i="6" s="1"/>
  <c r="AB51" i="6" s="1"/>
  <c r="AB52" i="6" s="1"/>
  <c r="AB53" i="6" s="1"/>
  <c r="AB54" i="6" s="1"/>
  <c r="Z10" i="6"/>
  <c r="Z11" i="6" s="1"/>
  <c r="Z12" i="6" s="1"/>
  <c r="Z13" i="6" s="1"/>
  <c r="Z14" i="6" s="1"/>
  <c r="Z15" i="6" s="1"/>
  <c r="Z16" i="6" s="1"/>
  <c r="Z17" i="6" s="1"/>
  <c r="Z18" i="6" s="1"/>
  <c r="Z19" i="6" s="1"/>
  <c r="Z20" i="6" s="1"/>
  <c r="Z21" i="6" s="1"/>
  <c r="Z22" i="6" s="1"/>
  <c r="Z23" i="6" s="1"/>
  <c r="Z24" i="6" s="1"/>
  <c r="Z25" i="6" s="1"/>
  <c r="Z26" i="6" s="1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Q10" i="6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Q42" i="6" s="1"/>
  <c r="Q43" i="6" s="1"/>
  <c r="Q44" i="6" s="1"/>
  <c r="Q45" i="6" s="1"/>
  <c r="Q46" i="6" s="1"/>
  <c r="Q47" i="6" s="1"/>
  <c r="Q48" i="6" s="1"/>
  <c r="Q49" i="6" s="1"/>
  <c r="Q50" i="6" s="1"/>
  <c r="Q51" i="6" s="1"/>
  <c r="Q52" i="6" s="1"/>
  <c r="Q53" i="6" s="1"/>
  <c r="Q54" i="6" s="1"/>
  <c r="P10" i="6"/>
  <c r="P11" i="6" s="1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2" i="6" s="1"/>
  <c r="P53" i="6" s="1"/>
  <c r="P54" i="6" s="1"/>
  <c r="O10" i="6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N10" i="6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M10" i="6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K10" i="6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J10" i="6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H10" i="6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F10" i="6"/>
  <c r="F9" i="6"/>
  <c r="W10" i="5" l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W53" i="5" s="1"/>
  <c r="W54" i="5" s="1"/>
  <c r="W55" i="5" s="1"/>
  <c r="W56" i="5" s="1"/>
  <c r="W57" i="5" s="1"/>
  <c r="R11" i="5"/>
  <c r="R12" i="5"/>
  <c r="T12" i="5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T49" i="5" s="1"/>
  <c r="T50" i="5" s="1"/>
  <c r="T51" i="5" s="1"/>
  <c r="T52" i="5" s="1"/>
  <c r="T53" i="5" s="1"/>
  <c r="T54" i="5" s="1"/>
  <c r="T55" i="5" s="1"/>
  <c r="T56" i="5" s="1"/>
  <c r="T57" i="5" s="1"/>
  <c r="V12" i="5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C56" i="5"/>
  <c r="C57" i="5"/>
  <c r="C58" i="5"/>
  <c r="C55" i="5"/>
  <c r="C54" i="5"/>
  <c r="C53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8" i="5"/>
  <c r="C17" i="5"/>
  <c r="C16" i="5"/>
  <c r="C15" i="5"/>
  <c r="C13" i="5"/>
  <c r="C12" i="5"/>
  <c r="C11" i="5"/>
  <c r="AC10" i="5"/>
  <c r="AC11" i="5" s="1"/>
  <c r="AC12" i="5" s="1"/>
  <c r="AC13" i="5" s="1"/>
  <c r="AC14" i="5" s="1"/>
  <c r="AC15" i="5" s="1"/>
  <c r="AC16" i="5" s="1"/>
  <c r="AC17" i="5" s="1"/>
  <c r="AC18" i="5" s="1"/>
  <c r="AC19" i="5" s="1"/>
  <c r="AC20" i="5" s="1"/>
  <c r="AC21" i="5" s="1"/>
  <c r="AC22" i="5" s="1"/>
  <c r="AC23" i="5" s="1"/>
  <c r="AC24" i="5" s="1"/>
  <c r="AC25" i="5" s="1"/>
  <c r="AC26" i="5" s="1"/>
  <c r="AC27" i="5" s="1"/>
  <c r="AC28" i="5" s="1"/>
  <c r="AC29" i="5" s="1"/>
  <c r="AC30" i="5" s="1"/>
  <c r="AC31" i="5" s="1"/>
  <c r="AC32" i="5" s="1"/>
  <c r="AC33" i="5" s="1"/>
  <c r="AC34" i="5" s="1"/>
  <c r="AC35" i="5" s="1"/>
  <c r="AC36" i="5" s="1"/>
  <c r="AC37" i="5" s="1"/>
  <c r="AC38" i="5" s="1"/>
  <c r="AC39" i="5" s="1"/>
  <c r="AC40" i="5" s="1"/>
  <c r="AC41" i="5" s="1"/>
  <c r="AC42" i="5" s="1"/>
  <c r="AC43" i="5" s="1"/>
  <c r="AC44" i="5" s="1"/>
  <c r="AC45" i="5" s="1"/>
  <c r="AC46" i="5" s="1"/>
  <c r="AC47" i="5" s="1"/>
  <c r="AC48" i="5" s="1"/>
  <c r="AC49" i="5" s="1"/>
  <c r="AC50" i="5" s="1"/>
  <c r="AC51" i="5" s="1"/>
  <c r="AC52" i="5" s="1"/>
  <c r="AC53" i="5" s="1"/>
  <c r="AC54" i="5" s="1"/>
  <c r="AC55" i="5" s="1"/>
  <c r="AC56" i="5" s="1"/>
  <c r="AC57" i="5" s="1"/>
  <c r="AB10" i="5"/>
  <c r="AB11" i="5" s="1"/>
  <c r="AB12" i="5" s="1"/>
  <c r="AB13" i="5" s="1"/>
  <c r="AB14" i="5" s="1"/>
  <c r="AB15" i="5" s="1"/>
  <c r="AB16" i="5" s="1"/>
  <c r="AB17" i="5" s="1"/>
  <c r="AB18" i="5" s="1"/>
  <c r="AB19" i="5" s="1"/>
  <c r="AB20" i="5" s="1"/>
  <c r="AB21" i="5" s="1"/>
  <c r="AB22" i="5" s="1"/>
  <c r="AB23" i="5" s="1"/>
  <c r="AB24" i="5" s="1"/>
  <c r="AB25" i="5" s="1"/>
  <c r="AB26" i="5" s="1"/>
  <c r="AB27" i="5" s="1"/>
  <c r="AB28" i="5" s="1"/>
  <c r="AB29" i="5" s="1"/>
  <c r="AB30" i="5" s="1"/>
  <c r="AB31" i="5" s="1"/>
  <c r="AB32" i="5" s="1"/>
  <c r="AB33" i="5" s="1"/>
  <c r="AB34" i="5" s="1"/>
  <c r="AB35" i="5" s="1"/>
  <c r="AB36" i="5" s="1"/>
  <c r="AB37" i="5" s="1"/>
  <c r="AB38" i="5" s="1"/>
  <c r="AB39" i="5" s="1"/>
  <c r="AB40" i="5" s="1"/>
  <c r="AB41" i="5" s="1"/>
  <c r="AB42" i="5" s="1"/>
  <c r="AB43" i="5" s="1"/>
  <c r="AB44" i="5" s="1"/>
  <c r="AB45" i="5" s="1"/>
  <c r="AB46" i="5" s="1"/>
  <c r="AB47" i="5" s="1"/>
  <c r="AB48" i="5" s="1"/>
  <c r="AB49" i="5" s="1"/>
  <c r="AB50" i="5" s="1"/>
  <c r="AB51" i="5" s="1"/>
  <c r="AB52" i="5" s="1"/>
  <c r="AB53" i="5" s="1"/>
  <c r="AB54" i="5" s="1"/>
  <c r="AB55" i="5" s="1"/>
  <c r="AB56" i="5" s="1"/>
  <c r="AB57" i="5" s="1"/>
  <c r="AA10" i="5"/>
  <c r="AA11" i="5" s="1"/>
  <c r="AA12" i="5" s="1"/>
  <c r="AA13" i="5" s="1"/>
  <c r="AA14" i="5" s="1"/>
  <c r="AA15" i="5" s="1"/>
  <c r="AA16" i="5" s="1"/>
  <c r="AA17" i="5" s="1"/>
  <c r="AA18" i="5" s="1"/>
  <c r="AA19" i="5" s="1"/>
  <c r="AA20" i="5" s="1"/>
  <c r="AA21" i="5" s="1"/>
  <c r="AA22" i="5" s="1"/>
  <c r="AA23" i="5" s="1"/>
  <c r="AA24" i="5" s="1"/>
  <c r="AA25" i="5" s="1"/>
  <c r="AA26" i="5" s="1"/>
  <c r="AA27" i="5" s="1"/>
  <c r="AA28" i="5" s="1"/>
  <c r="AA29" i="5" s="1"/>
  <c r="AA30" i="5" s="1"/>
  <c r="AA31" i="5" s="1"/>
  <c r="AA32" i="5" s="1"/>
  <c r="AA33" i="5" s="1"/>
  <c r="AA34" i="5" s="1"/>
  <c r="AA35" i="5" s="1"/>
  <c r="AA36" i="5" s="1"/>
  <c r="AA37" i="5" s="1"/>
  <c r="AA38" i="5" s="1"/>
  <c r="AA39" i="5" s="1"/>
  <c r="AA40" i="5" s="1"/>
  <c r="AA41" i="5" s="1"/>
  <c r="AA42" i="5" s="1"/>
  <c r="AA43" i="5" s="1"/>
  <c r="AA44" i="5" s="1"/>
  <c r="AA45" i="5" s="1"/>
  <c r="AA46" i="5" s="1"/>
  <c r="AA47" i="5" s="1"/>
  <c r="AA48" i="5" s="1"/>
  <c r="AA49" i="5" s="1"/>
  <c r="AA50" i="5" s="1"/>
  <c r="AA51" i="5" s="1"/>
  <c r="AA52" i="5" s="1"/>
  <c r="AA53" i="5" s="1"/>
  <c r="AA54" i="5" s="1"/>
  <c r="AA55" i="5" s="1"/>
  <c r="AA56" i="5" s="1"/>
  <c r="AA57" i="5" s="1"/>
  <c r="Z10" i="5"/>
  <c r="Z11" i="5" s="1"/>
  <c r="Z12" i="5" s="1"/>
  <c r="Z13" i="5" s="1"/>
  <c r="Z14" i="5" s="1"/>
  <c r="Z15" i="5" s="1"/>
  <c r="Z16" i="5" s="1"/>
  <c r="Z17" i="5" s="1"/>
  <c r="Z18" i="5" s="1"/>
  <c r="Z19" i="5" s="1"/>
  <c r="Z20" i="5" s="1"/>
  <c r="Z21" i="5" s="1"/>
  <c r="Z22" i="5" s="1"/>
  <c r="Z23" i="5" s="1"/>
  <c r="Z24" i="5" s="1"/>
  <c r="Z25" i="5" s="1"/>
  <c r="Z26" i="5" s="1"/>
  <c r="Z27" i="5" s="1"/>
  <c r="Z28" i="5" s="1"/>
  <c r="Z29" i="5" s="1"/>
  <c r="Z30" i="5" s="1"/>
  <c r="Z31" i="5" s="1"/>
  <c r="Z32" i="5" s="1"/>
  <c r="Z33" i="5" s="1"/>
  <c r="Z34" i="5" s="1"/>
  <c r="Z35" i="5" s="1"/>
  <c r="Z36" i="5" s="1"/>
  <c r="Z37" i="5" s="1"/>
  <c r="Z38" i="5" s="1"/>
  <c r="Z39" i="5" s="1"/>
  <c r="Z40" i="5" s="1"/>
  <c r="Z41" i="5" s="1"/>
  <c r="Z42" i="5" s="1"/>
  <c r="Z43" i="5" s="1"/>
  <c r="Z44" i="5" s="1"/>
  <c r="Z45" i="5" s="1"/>
  <c r="Z46" i="5" s="1"/>
  <c r="Z47" i="5" s="1"/>
  <c r="Z48" i="5" s="1"/>
  <c r="Z49" i="5" s="1"/>
  <c r="Z50" i="5" s="1"/>
  <c r="Z51" i="5" s="1"/>
  <c r="Z52" i="5" s="1"/>
  <c r="Z53" i="5" s="1"/>
  <c r="Z54" i="5" s="1"/>
  <c r="Z55" i="5" s="1"/>
  <c r="Z56" i="5" s="1"/>
  <c r="Z57" i="5" s="1"/>
  <c r="Y10" i="5"/>
  <c r="Y11" i="5" s="1"/>
  <c r="Y12" i="5" s="1"/>
  <c r="Y13" i="5" s="1"/>
  <c r="Y14" i="5" s="1"/>
  <c r="Y15" i="5" s="1"/>
  <c r="Y16" i="5" s="1"/>
  <c r="Y17" i="5" s="1"/>
  <c r="Y18" i="5" s="1"/>
  <c r="Y19" i="5" s="1"/>
  <c r="Y20" i="5" s="1"/>
  <c r="Y21" i="5" s="1"/>
  <c r="Y22" i="5" s="1"/>
  <c r="Y23" i="5" s="1"/>
  <c r="Y24" i="5" s="1"/>
  <c r="Y25" i="5" s="1"/>
  <c r="Y26" i="5" s="1"/>
  <c r="Y27" i="5" s="1"/>
  <c r="Y28" i="5" s="1"/>
  <c r="Y29" i="5" s="1"/>
  <c r="Y30" i="5" s="1"/>
  <c r="Y31" i="5" s="1"/>
  <c r="Y32" i="5" s="1"/>
  <c r="Y33" i="5" s="1"/>
  <c r="Y34" i="5" s="1"/>
  <c r="Y35" i="5" s="1"/>
  <c r="Y36" i="5" s="1"/>
  <c r="Y37" i="5" s="1"/>
  <c r="Y38" i="5" s="1"/>
  <c r="Y39" i="5" s="1"/>
  <c r="Y40" i="5" s="1"/>
  <c r="Y41" i="5" s="1"/>
  <c r="Y42" i="5" s="1"/>
  <c r="Y43" i="5" s="1"/>
  <c r="Y44" i="5" s="1"/>
  <c r="Y45" i="5" s="1"/>
  <c r="Y46" i="5" s="1"/>
  <c r="Y47" i="5" s="1"/>
  <c r="Y48" i="5" s="1"/>
  <c r="Y49" i="5" s="1"/>
  <c r="Y50" i="5" s="1"/>
  <c r="Y51" i="5" s="1"/>
  <c r="Y52" i="5" s="1"/>
  <c r="Y53" i="5" s="1"/>
  <c r="Y54" i="5" s="1"/>
  <c r="Y55" i="5" s="1"/>
  <c r="Y56" i="5" s="1"/>
  <c r="Y57" i="5" s="1"/>
  <c r="X10" i="5"/>
  <c r="X11" i="5" s="1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  <c r="X49" i="5" s="1"/>
  <c r="X50" i="5" s="1"/>
  <c r="X51" i="5" s="1"/>
  <c r="X52" i="5" s="1"/>
  <c r="X53" i="5" s="1"/>
  <c r="X54" i="5" s="1"/>
  <c r="X55" i="5" s="1"/>
  <c r="X56" i="5" s="1"/>
  <c r="X57" i="5" s="1"/>
  <c r="V10" i="5"/>
  <c r="T10" i="5"/>
  <c r="R10" i="5"/>
  <c r="N10" i="5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M10" i="5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L10" i="5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K10" i="5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J10" i="5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I10" i="5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H10" i="5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E10" i="5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C10" i="5"/>
  <c r="R9" i="5"/>
  <c r="C9" i="5"/>
  <c r="R55" i="4"/>
  <c r="AC10" i="4"/>
  <c r="AC11" i="4" s="1"/>
  <c r="AC12" i="4" s="1"/>
  <c r="AC13" i="4" s="1"/>
  <c r="AC14" i="4" s="1"/>
  <c r="AC15" i="4" s="1"/>
  <c r="AC16" i="4" s="1"/>
  <c r="AC17" i="4" s="1"/>
  <c r="AC18" i="4" s="1"/>
  <c r="AC19" i="4" s="1"/>
  <c r="AC20" i="4" s="1"/>
  <c r="AC21" i="4" s="1"/>
  <c r="AC22" i="4" s="1"/>
  <c r="AC23" i="4" s="1"/>
  <c r="AC24" i="4" s="1"/>
  <c r="AC25" i="4" s="1"/>
  <c r="AC26" i="4" s="1"/>
  <c r="AC27" i="4" s="1"/>
  <c r="AC28" i="4" s="1"/>
  <c r="AC29" i="4" s="1"/>
  <c r="AC30" i="4" s="1"/>
  <c r="AC31" i="4" s="1"/>
  <c r="AC32" i="4" s="1"/>
  <c r="AC33" i="4" s="1"/>
  <c r="AC34" i="4" s="1"/>
  <c r="AC35" i="4" s="1"/>
  <c r="AC36" i="4" s="1"/>
  <c r="AC37" i="4" s="1"/>
  <c r="AC38" i="4" s="1"/>
  <c r="AC39" i="4" s="1"/>
  <c r="AC40" i="4" s="1"/>
  <c r="AC41" i="4" s="1"/>
  <c r="AC42" i="4" s="1"/>
  <c r="AC43" i="4" s="1"/>
  <c r="AC44" i="4" s="1"/>
  <c r="AC45" i="4" s="1"/>
  <c r="AC46" i="4" s="1"/>
  <c r="AC47" i="4" s="1"/>
  <c r="AC48" i="4" s="1"/>
  <c r="AC49" i="4" s="1"/>
  <c r="AC50" i="4" s="1"/>
  <c r="AC51" i="4" s="1"/>
  <c r="AC52" i="4" s="1"/>
  <c r="AC53" i="4" s="1"/>
  <c r="AC54" i="4" s="1"/>
  <c r="AC55" i="4" s="1"/>
  <c r="AB10" i="4"/>
  <c r="AB11" i="4" s="1"/>
  <c r="AB12" i="4" s="1"/>
  <c r="AB13" i="4" s="1"/>
  <c r="AB14" i="4" s="1"/>
  <c r="AB15" i="4" s="1"/>
  <c r="AB16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B43" i="4" s="1"/>
  <c r="AB44" i="4" s="1"/>
  <c r="AB45" i="4" s="1"/>
  <c r="AB46" i="4" s="1"/>
  <c r="AB47" i="4" s="1"/>
  <c r="AB48" i="4" s="1"/>
  <c r="AB49" i="4" s="1"/>
  <c r="AB50" i="4" s="1"/>
  <c r="AB51" i="4" s="1"/>
  <c r="AB52" i="4" s="1"/>
  <c r="AB53" i="4" s="1"/>
  <c r="AB54" i="4" s="1"/>
  <c r="AB55" i="4" s="1"/>
  <c r="AA10" i="4"/>
  <c r="AA11" i="4" s="1"/>
  <c r="AA12" i="4" s="1"/>
  <c r="AA13" i="4" s="1"/>
  <c r="AA14" i="4" s="1"/>
  <c r="AA15" i="4" s="1"/>
  <c r="AA16" i="4" s="1"/>
  <c r="AA17" i="4" s="1"/>
  <c r="AA18" i="4" s="1"/>
  <c r="AA19" i="4" s="1"/>
  <c r="AA20" i="4" s="1"/>
  <c r="AA21" i="4" s="1"/>
  <c r="AA22" i="4" s="1"/>
  <c r="AA23" i="4" s="1"/>
  <c r="AA24" i="4" s="1"/>
  <c r="AA25" i="4" s="1"/>
  <c r="AA26" i="4" s="1"/>
  <c r="AA27" i="4" s="1"/>
  <c r="AA28" i="4" s="1"/>
  <c r="AA29" i="4" s="1"/>
  <c r="AA30" i="4" s="1"/>
  <c r="AA31" i="4" s="1"/>
  <c r="AA32" i="4" s="1"/>
  <c r="AA33" i="4" s="1"/>
  <c r="AA34" i="4" s="1"/>
  <c r="AA35" i="4" s="1"/>
  <c r="AA36" i="4" s="1"/>
  <c r="AA37" i="4" s="1"/>
  <c r="AA38" i="4" s="1"/>
  <c r="AA39" i="4" s="1"/>
  <c r="AA40" i="4" s="1"/>
  <c r="AA41" i="4" s="1"/>
  <c r="AA42" i="4" s="1"/>
  <c r="AA43" i="4" s="1"/>
  <c r="AA44" i="4" s="1"/>
  <c r="AA45" i="4" s="1"/>
  <c r="AA46" i="4" s="1"/>
  <c r="AA47" i="4" s="1"/>
  <c r="AA48" i="4" s="1"/>
  <c r="AA49" i="4" s="1"/>
  <c r="AA50" i="4" s="1"/>
  <c r="AA51" i="4" s="1"/>
  <c r="AA52" i="4" s="1"/>
  <c r="AA53" i="4" s="1"/>
  <c r="AA54" i="4" s="1"/>
  <c r="AA55" i="4" s="1"/>
  <c r="Z10" i="4"/>
  <c r="Z11" i="4" s="1"/>
  <c r="Z12" i="4" s="1"/>
  <c r="Z13" i="4" s="1"/>
  <c r="Z14" i="4" s="1"/>
  <c r="Z15" i="4" s="1"/>
  <c r="Z16" i="4" s="1"/>
  <c r="Z17" i="4" s="1"/>
  <c r="Z18" i="4" s="1"/>
  <c r="Z19" i="4" s="1"/>
  <c r="Z20" i="4" s="1"/>
  <c r="Z21" i="4" s="1"/>
  <c r="Z22" i="4" s="1"/>
  <c r="Z23" i="4" s="1"/>
  <c r="Z24" i="4" s="1"/>
  <c r="Z25" i="4" s="1"/>
  <c r="Z26" i="4" s="1"/>
  <c r="Z27" i="4" s="1"/>
  <c r="Z28" i="4" s="1"/>
  <c r="Z29" i="4" s="1"/>
  <c r="Z30" i="4" s="1"/>
  <c r="Z31" i="4" s="1"/>
  <c r="Z32" i="4" s="1"/>
  <c r="Z33" i="4" s="1"/>
  <c r="Z34" i="4" s="1"/>
  <c r="Z35" i="4" s="1"/>
  <c r="Z36" i="4" s="1"/>
  <c r="Z37" i="4" s="1"/>
  <c r="Z38" i="4" s="1"/>
  <c r="Z39" i="4" s="1"/>
  <c r="Z40" i="4" s="1"/>
  <c r="Z41" i="4" s="1"/>
  <c r="Z42" i="4" s="1"/>
  <c r="Z43" i="4" s="1"/>
  <c r="Z44" i="4" s="1"/>
  <c r="Z45" i="4" s="1"/>
  <c r="Z46" i="4" s="1"/>
  <c r="Z47" i="4" s="1"/>
  <c r="Z48" i="4" s="1"/>
  <c r="Z49" i="4" s="1"/>
  <c r="Z50" i="4" s="1"/>
  <c r="Z51" i="4" s="1"/>
  <c r="Z52" i="4" s="1"/>
  <c r="Z53" i="4" s="1"/>
  <c r="Z54" i="4" s="1"/>
  <c r="Z55" i="4" s="1"/>
  <c r="Y10" i="4"/>
  <c r="Y11" i="4" s="1"/>
  <c r="Y12" i="4" s="1"/>
  <c r="Y13" i="4" s="1"/>
  <c r="Y14" i="4" s="1"/>
  <c r="Y15" i="4" s="1"/>
  <c r="Y16" i="4" s="1"/>
  <c r="Y17" i="4" s="1"/>
  <c r="Y18" i="4" s="1"/>
  <c r="Y19" i="4" s="1"/>
  <c r="Y20" i="4" s="1"/>
  <c r="Y21" i="4" s="1"/>
  <c r="Y22" i="4" s="1"/>
  <c r="Y23" i="4" s="1"/>
  <c r="Y24" i="4" s="1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Y35" i="4" s="1"/>
  <c r="Y36" i="4" s="1"/>
  <c r="Y37" i="4" s="1"/>
  <c r="Y38" i="4" s="1"/>
  <c r="Y39" i="4" s="1"/>
  <c r="Y40" i="4" s="1"/>
  <c r="Y41" i="4" s="1"/>
  <c r="Y42" i="4" s="1"/>
  <c r="Y43" i="4" s="1"/>
  <c r="Y44" i="4" s="1"/>
  <c r="Y45" i="4" s="1"/>
  <c r="Y46" i="4" s="1"/>
  <c r="Y47" i="4" s="1"/>
  <c r="Y48" i="4" s="1"/>
  <c r="Y49" i="4" s="1"/>
  <c r="Y50" i="4" s="1"/>
  <c r="Y51" i="4" s="1"/>
  <c r="Y52" i="4" s="1"/>
  <c r="Y53" i="4" s="1"/>
  <c r="Y54" i="4" s="1"/>
  <c r="Y55" i="4" s="1"/>
  <c r="X10" i="4"/>
  <c r="X11" i="4" s="1"/>
  <c r="X12" i="4" s="1"/>
  <c r="X13" i="4" s="1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X36" i="4" s="1"/>
  <c r="X37" i="4" s="1"/>
  <c r="X38" i="4" s="1"/>
  <c r="X39" i="4" s="1"/>
  <c r="X40" i="4" s="1"/>
  <c r="X41" i="4" s="1"/>
  <c r="X42" i="4" s="1"/>
  <c r="X43" i="4" s="1"/>
  <c r="X44" i="4" s="1"/>
  <c r="X45" i="4" s="1"/>
  <c r="X46" i="4" s="1"/>
  <c r="X47" i="4" s="1"/>
  <c r="X48" i="4" s="1"/>
  <c r="X49" i="4" s="1"/>
  <c r="X50" i="4" s="1"/>
  <c r="X51" i="4" s="1"/>
  <c r="X52" i="4" s="1"/>
  <c r="X53" i="4" s="1"/>
  <c r="X54" i="4" s="1"/>
  <c r="X55" i="4" s="1"/>
  <c r="W10" i="4"/>
  <c r="W11" i="4" s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W34" i="4" s="1"/>
  <c r="W35" i="4" s="1"/>
  <c r="W36" i="4" s="1"/>
  <c r="W37" i="4" s="1"/>
  <c r="W38" i="4" s="1"/>
  <c r="W39" i="4" s="1"/>
  <c r="W40" i="4" s="1"/>
  <c r="W41" i="4" s="1"/>
  <c r="W42" i="4" s="1"/>
  <c r="W43" i="4" s="1"/>
  <c r="W44" i="4" s="1"/>
  <c r="W45" i="4" s="1"/>
  <c r="W46" i="4" s="1"/>
  <c r="W47" i="4" s="1"/>
  <c r="W48" i="4" s="1"/>
  <c r="W49" i="4" s="1"/>
  <c r="W50" i="4" s="1"/>
  <c r="W51" i="4" s="1"/>
  <c r="W52" i="4" s="1"/>
  <c r="W53" i="4" s="1"/>
  <c r="W54" i="4" s="1"/>
  <c r="W55" i="4" s="1"/>
  <c r="V10" i="4"/>
  <c r="V11" i="4" s="1"/>
  <c r="V12" i="4" s="1"/>
  <c r="V13" i="4" s="1"/>
  <c r="V14" i="4" s="1"/>
  <c r="V15" i="4" s="1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V35" i="4" s="1"/>
  <c r="V36" i="4" s="1"/>
  <c r="V37" i="4" s="1"/>
  <c r="V38" i="4" s="1"/>
  <c r="V39" i="4" s="1"/>
  <c r="V40" i="4" s="1"/>
  <c r="V41" i="4" s="1"/>
  <c r="V42" i="4" s="1"/>
  <c r="V43" i="4" s="1"/>
  <c r="V44" i="4" s="1"/>
  <c r="V45" i="4" s="1"/>
  <c r="V46" i="4" s="1"/>
  <c r="V47" i="4" s="1"/>
  <c r="V48" i="4" s="1"/>
  <c r="V49" i="4" s="1"/>
  <c r="V50" i="4" s="1"/>
  <c r="V51" i="4" s="1"/>
  <c r="V52" i="4" s="1"/>
  <c r="V53" i="4" s="1"/>
  <c r="V54" i="4" s="1"/>
  <c r="V55" i="4" s="1"/>
  <c r="T10" i="4"/>
  <c r="T11" i="4" s="1"/>
  <c r="T12" i="4" s="1"/>
  <c r="T13" i="4" s="1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T36" i="4" s="1"/>
  <c r="T37" i="4" s="1"/>
  <c r="T38" i="4" s="1"/>
  <c r="T39" i="4" s="1"/>
  <c r="T40" i="4" s="1"/>
  <c r="T41" i="4" s="1"/>
  <c r="T42" i="4" s="1"/>
  <c r="T43" i="4" s="1"/>
  <c r="T44" i="4" s="1"/>
  <c r="T45" i="4" s="1"/>
  <c r="T46" i="4" s="1"/>
  <c r="T47" i="4" s="1"/>
  <c r="T48" i="4" s="1"/>
  <c r="T49" i="4" s="1"/>
  <c r="T50" i="4" s="1"/>
  <c r="T51" i="4" s="1"/>
  <c r="T52" i="4" s="1"/>
  <c r="T53" i="4" s="1"/>
  <c r="T54" i="4" s="1"/>
  <c r="T55" i="4" s="1"/>
  <c r="C55" i="4"/>
  <c r="C54" i="4"/>
  <c r="C53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8" i="4"/>
  <c r="C17" i="4"/>
  <c r="C16" i="4"/>
  <c r="C15" i="4"/>
  <c r="C13" i="4"/>
  <c r="C12" i="4"/>
  <c r="C11" i="4"/>
  <c r="N10" i="4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M10" i="4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L10" i="4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K10" i="4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J10" i="4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I10" i="4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C10" i="4"/>
  <c r="C9" i="4"/>
  <c r="G39" i="4" l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M40" i="4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K39" i="4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E39" i="4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I39" i="4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J40" i="4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N40" i="4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H40" i="4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L40" i="4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A1" i="12"/>
</calcChain>
</file>

<file path=xl/sharedStrings.xml><?xml version="1.0" encoding="utf-8"?>
<sst xmlns="http://schemas.openxmlformats.org/spreadsheetml/2006/main" count="2164" uniqueCount="305">
  <si>
    <t>Oznaczenie kursu</t>
  </si>
  <si>
    <t>czas między przyst.</t>
  </si>
  <si>
    <t>D</t>
  </si>
  <si>
    <t>V</t>
  </si>
  <si>
    <t>Zw</t>
  </si>
  <si>
    <t>kurs nr 3</t>
  </si>
  <si>
    <t>kurs nr 4</t>
  </si>
  <si>
    <t>kurs nr 5</t>
  </si>
  <si>
    <t>kurs nr 6</t>
  </si>
  <si>
    <t>kurs nr 7</t>
  </si>
  <si>
    <t>kurs nr 8</t>
  </si>
  <si>
    <t>P</t>
  </si>
  <si>
    <t>Pajęczno, Plac Targowy</t>
  </si>
  <si>
    <t>G</t>
  </si>
  <si>
    <t>Dębowiec Mały</t>
  </si>
  <si>
    <t>Dębowiec Duży</t>
  </si>
  <si>
    <t>Radomsko, 01 PLAC 3- GO MAJA POCZTA</t>
  </si>
  <si>
    <t>K</t>
  </si>
  <si>
    <t>Kategoria drogi: P - droga powiatowa; W - droga wojewódzka; G-droga gminna, K - droga krajowa</t>
  </si>
  <si>
    <t>Radomsko, 01 DWORZEC PKP, PKS (N)</t>
  </si>
  <si>
    <t>Radomsko, 02 DWORZEC PKP, PKS (P)</t>
  </si>
  <si>
    <t>Radomsko, 17  BRZEZNICKA WIADUKT REYMONTA</t>
  </si>
  <si>
    <t>Radomsko, 16 BRZEŻNICKA STADION</t>
  </si>
  <si>
    <t>kurs nr 9</t>
  </si>
  <si>
    <t>kurs nr 10</t>
  </si>
  <si>
    <t>kurs nr 11</t>
  </si>
  <si>
    <t>kurs nr 12</t>
  </si>
  <si>
    <t>kurs nr 13</t>
  </si>
  <si>
    <t>Radomsko, 15 BRZEŻNICKA MIŁA</t>
  </si>
  <si>
    <t xml:space="preserve">Radomsko, 18  BRZEŻNICKA WIADUKT </t>
  </si>
  <si>
    <t>kurs nr 1</t>
  </si>
  <si>
    <t>kurs nr 2</t>
  </si>
  <si>
    <r>
      <rPr>
        <b/>
        <sz val="10"/>
        <rFont val="Tahoma"/>
        <family val="2"/>
      </rPr>
      <t>CONNECT BUS</t>
    </r>
  </si>
  <si>
    <r>
      <rPr>
        <b/>
        <sz val="10"/>
        <rFont val="Tahoma"/>
        <family val="2"/>
      </rPr>
      <t>DAMIAN WOREK</t>
    </r>
  </si>
  <si>
    <r>
      <rPr>
        <b/>
        <sz val="10"/>
        <rFont val="Tahoma"/>
        <family val="2"/>
      </rPr>
      <t>Linia użyteczności  publicznej</t>
    </r>
  </si>
  <si>
    <r>
      <rPr>
        <b/>
        <sz val="10"/>
        <rFont val="Tahoma"/>
        <family val="2"/>
      </rPr>
      <t>SZARBSKO 8</t>
    </r>
  </si>
  <si>
    <r>
      <rPr>
        <b/>
        <sz val="10"/>
        <rFont val="Tahoma"/>
        <family val="2"/>
      </rPr>
      <t>LINIA:</t>
    </r>
  </si>
  <si>
    <r>
      <rPr>
        <b/>
        <sz val="10"/>
        <rFont val="Tahoma"/>
        <family val="2"/>
      </rPr>
      <t>Pajeczno-Strzelce Wielkie-Radomsko</t>
    </r>
  </si>
  <si>
    <r>
      <rPr>
        <b/>
        <sz val="10"/>
        <rFont val="Tahoma"/>
        <family val="2"/>
      </rPr>
      <t>26-337 ALEKSANDRÓW</t>
    </r>
  </si>
  <si>
    <r>
      <rPr>
        <b/>
        <sz val="10"/>
        <rFont val="Tahoma"/>
        <family val="2"/>
      </rPr>
      <t>NUMER LINII</t>
    </r>
  </si>
  <si>
    <r>
      <rPr>
        <sz val="10"/>
        <rFont val="Tahoma"/>
        <family val="2"/>
      </rPr>
      <t>Kat. drogi</t>
    </r>
  </si>
  <si>
    <r>
      <rPr>
        <sz val="10"/>
        <rFont val="Tahoma"/>
        <family val="2"/>
      </rPr>
      <t>Pręd. Tech.</t>
    </r>
  </si>
  <si>
    <r>
      <rPr>
        <sz val="10"/>
        <rFont val="Tahoma"/>
        <family val="2"/>
      </rPr>
      <t>D</t>
    </r>
  </si>
  <si>
    <r>
      <rPr>
        <sz val="10"/>
        <rFont val="Tahoma"/>
        <family val="2"/>
      </rPr>
      <t>Oznaczenie kursu</t>
    </r>
  </si>
  <si>
    <r>
      <rPr>
        <sz val="10"/>
        <rFont val="Tahoma"/>
        <family val="2"/>
      </rPr>
      <t>Rodzaj kursu</t>
    </r>
  </si>
  <si>
    <r>
      <rPr>
        <sz val="10"/>
        <rFont val="Tahoma"/>
        <family val="2"/>
      </rPr>
      <t>Zw</t>
    </r>
  </si>
  <si>
    <r>
      <rPr>
        <sz val="10"/>
        <rFont val="Tahoma"/>
        <family val="2"/>
      </rPr>
      <t>Dworce i przystanki</t>
    </r>
  </si>
  <si>
    <r>
      <rPr>
        <sz val="10"/>
        <rFont val="Tahoma"/>
        <family val="2"/>
      </rPr>
      <t>Pajęczno , Sienkiewicza</t>
    </r>
  </si>
  <si>
    <r>
      <rPr>
        <sz val="10"/>
        <rFont val="Tahoma"/>
        <family val="2"/>
      </rPr>
      <t>0:00</t>
    </r>
  </si>
  <si>
    <r>
      <rPr>
        <sz val="10"/>
        <rFont val="Tahoma"/>
        <family val="2"/>
      </rPr>
      <t>Pajęczno, Cmentarna</t>
    </r>
  </si>
  <si>
    <r>
      <rPr>
        <sz val="10"/>
        <rFont val="Tahoma"/>
        <family val="2"/>
      </rPr>
      <t>P</t>
    </r>
  </si>
  <si>
    <r>
      <rPr>
        <sz val="10"/>
        <rFont val="Tahoma"/>
        <family val="2"/>
      </rPr>
      <t>0:02</t>
    </r>
  </si>
  <si>
    <r>
      <rPr>
        <sz val="10"/>
        <rFont val="Tahoma"/>
        <family val="2"/>
      </rPr>
      <t>Siedlec, Pajęczańska nr 154</t>
    </r>
  </si>
  <si>
    <r>
      <rPr>
        <sz val="10"/>
        <rFont val="Tahoma"/>
        <family val="2"/>
      </rPr>
      <t>G</t>
    </r>
  </si>
  <si>
    <r>
      <rPr>
        <sz val="10"/>
        <rFont val="Tahoma"/>
        <family val="2"/>
      </rPr>
      <t>Siedlec, Pajęczańska nr 87</t>
    </r>
  </si>
  <si>
    <r>
      <rPr>
        <sz val="10"/>
        <rFont val="Tahoma"/>
        <family val="2"/>
      </rPr>
      <t>Radomsko, 02 DWORZEC PKP, PKS (P)</t>
    </r>
  </si>
  <si>
    <r>
      <rPr>
        <sz val="10"/>
        <rFont val="Tahoma"/>
        <family val="2"/>
      </rPr>
      <t>Wistka Kolonia 106</t>
    </r>
  </si>
  <si>
    <r>
      <rPr>
        <sz val="10"/>
        <rFont val="Tahoma"/>
        <family val="2"/>
      </rPr>
      <t>0:03</t>
    </r>
  </si>
  <si>
    <r>
      <rPr>
        <sz val="10"/>
        <rFont val="Tahoma"/>
        <family val="2"/>
      </rPr>
      <t>Radomsko,02 KRASICKIEGO FAMEG</t>
    </r>
  </si>
  <si>
    <r>
      <rPr>
        <sz val="10"/>
        <rFont val="Tahoma"/>
        <family val="2"/>
      </rPr>
      <t>Wistka Kolonia 59</t>
    </r>
  </si>
  <si>
    <r>
      <rPr>
        <sz val="10"/>
        <rFont val="Tahoma"/>
        <family val="2"/>
      </rPr>
      <t>Radomsko,03 KRASICKIEGO DOLNA (P)</t>
    </r>
  </si>
  <si>
    <r>
      <rPr>
        <sz val="10"/>
        <rFont val="Tahoma"/>
        <family val="2"/>
      </rPr>
      <t>0:01</t>
    </r>
  </si>
  <si>
    <r>
      <rPr>
        <sz val="10"/>
        <rFont val="Tahoma"/>
        <family val="2"/>
      </rPr>
      <t>Wistka Nr 29</t>
    </r>
  </si>
  <si>
    <r>
      <rPr>
        <sz val="10"/>
        <rFont val="Tahoma"/>
        <family val="2"/>
      </rPr>
      <t>Radomsko, 06 KRASICKIEGO POPRZECZNA</t>
    </r>
  </si>
  <si>
    <r>
      <rPr>
        <sz val="10"/>
        <rFont val="Tahoma"/>
        <family val="2"/>
      </rPr>
      <t>Strzelce Wielkie Kolonia</t>
    </r>
  </si>
  <si>
    <r>
      <rPr>
        <sz val="10"/>
        <rFont val="Tahoma"/>
        <family val="2"/>
      </rPr>
      <t>Radomsko,08 KRASICKIEGO FON (P)</t>
    </r>
  </si>
  <si>
    <r>
      <rPr>
        <sz val="10"/>
        <rFont val="Tahoma"/>
        <family val="2"/>
      </rPr>
      <t>Radomsko, 10 KRASICKIEGO CONTINENTAL (P)</t>
    </r>
  </si>
  <si>
    <r>
      <rPr>
        <sz val="10"/>
        <rFont val="Tahoma"/>
        <family val="2"/>
      </rPr>
      <t>Zamoście</t>
    </r>
  </si>
  <si>
    <r>
      <rPr>
        <sz val="10"/>
        <rFont val="Tahoma"/>
        <family val="2"/>
      </rPr>
      <t>Józefów, 3947/14</t>
    </r>
  </si>
  <si>
    <r>
      <rPr>
        <sz val="10"/>
        <rFont val="Tahoma"/>
        <family val="2"/>
      </rPr>
      <t>Stobiecko Szlacheckie, pos.141 3947/16</t>
    </r>
  </si>
  <si>
    <r>
      <rPr>
        <sz val="10"/>
        <rFont val="Tahoma"/>
        <family val="2"/>
      </rPr>
      <t>Stobiecko Szlacheckie, pos. 71 3947/18</t>
    </r>
  </si>
  <si>
    <r>
      <rPr>
        <sz val="10"/>
        <rFont val="Tahoma"/>
        <family val="2"/>
      </rPr>
      <t>Stobiecko Szlacheckie, Dom Ludowy 3927/17</t>
    </r>
  </si>
  <si>
    <r>
      <rPr>
        <sz val="10"/>
        <rFont val="Tahoma"/>
        <family val="2"/>
      </rPr>
      <t>Zamoście-Kolonia</t>
    </r>
  </si>
  <si>
    <r>
      <rPr>
        <sz val="10"/>
        <rFont val="Tahoma"/>
        <family val="2"/>
      </rPr>
      <t>Wierzbica OSP 3927/15</t>
    </r>
  </si>
  <si>
    <r>
      <rPr>
        <sz val="10"/>
        <rFont val="Tahoma"/>
        <family val="2"/>
      </rPr>
      <t>Pomiary</t>
    </r>
  </si>
  <si>
    <r>
      <rPr>
        <sz val="10"/>
        <rFont val="Tahoma"/>
        <family val="2"/>
      </rPr>
      <t>Wierzbica pos. 47 3927/13</t>
    </r>
  </si>
  <si>
    <r>
      <rPr>
        <sz val="10"/>
        <rFont val="Tahoma"/>
        <family val="2"/>
      </rPr>
      <t>Wiewiec, nr 8</t>
    </r>
  </si>
  <si>
    <r>
      <rPr>
        <sz val="10"/>
        <rFont val="Tahoma"/>
        <family val="2"/>
      </rPr>
      <t>Wierzbica pos. 105 3927/11</t>
    </r>
  </si>
  <si>
    <r>
      <rPr>
        <sz val="10"/>
        <rFont val="Tahoma"/>
        <family val="2"/>
      </rPr>
      <t>Wiewiec I</t>
    </r>
  </si>
  <si>
    <r>
      <rPr>
        <sz val="10"/>
        <rFont val="Tahoma"/>
        <family val="2"/>
      </rPr>
      <t>Krępa, 3927/09</t>
    </r>
  </si>
  <si>
    <r>
      <rPr>
        <sz val="10"/>
        <rFont val="Tahoma"/>
        <family val="2"/>
      </rPr>
      <t>Wola Wiewiecka, nr 61A</t>
    </r>
  </si>
  <si>
    <r>
      <rPr>
        <sz val="10"/>
        <rFont val="Tahoma"/>
        <family val="2"/>
      </rPr>
      <t>Wola Blakowa,pos. 210 3927/07</t>
    </r>
  </si>
  <si>
    <r>
      <rPr>
        <sz val="10"/>
        <rFont val="Tahoma"/>
        <family val="2"/>
      </rPr>
      <t>0:04</t>
    </r>
  </si>
  <si>
    <r>
      <rPr>
        <sz val="10"/>
        <rFont val="Tahoma"/>
        <family val="2"/>
      </rPr>
      <t>Wola Wiewiecka, nr 113</t>
    </r>
  </si>
  <si>
    <r>
      <rPr>
        <sz val="10"/>
        <rFont val="Tahoma"/>
        <family val="2"/>
      </rPr>
      <t>Wola Blakowa, nr 210 3927/08</t>
    </r>
  </si>
  <si>
    <r>
      <rPr>
        <sz val="10"/>
        <rFont val="Tahoma"/>
        <family val="2"/>
      </rPr>
      <t>Krępa  3927/10</t>
    </r>
  </si>
  <si>
    <r>
      <rPr>
        <sz val="10"/>
        <rFont val="Tahoma"/>
        <family val="2"/>
      </rPr>
      <t>Wierzbica, kościół 3927/12</t>
    </r>
  </si>
  <si>
    <r>
      <rPr>
        <sz val="10"/>
        <rFont val="Tahoma"/>
        <family val="2"/>
      </rPr>
      <t>Wierzbica pos. 47 3927/14</t>
    </r>
  </si>
  <si>
    <r>
      <rPr>
        <sz val="10"/>
        <rFont val="Tahoma"/>
        <family val="2"/>
      </rPr>
      <t>Wierzbica OSP 3927/16</t>
    </r>
  </si>
  <si>
    <r>
      <rPr>
        <sz val="10"/>
        <rFont val="Tahoma"/>
        <family val="2"/>
      </rPr>
      <t>Stobiecko Szlacheckie, 3927/18</t>
    </r>
  </si>
  <si>
    <r>
      <rPr>
        <sz val="10"/>
        <rFont val="Tahoma"/>
        <family val="2"/>
      </rPr>
      <t>Stobiecko Szlacheckie, pos. 74, 3947/19</t>
    </r>
  </si>
  <si>
    <r>
      <rPr>
        <sz val="10"/>
        <rFont val="Tahoma"/>
        <family val="2"/>
      </rPr>
      <t>Stobiecko Szlacheckie, pos. 136, 3947/17</t>
    </r>
  </si>
  <si>
    <r>
      <rPr>
        <sz val="10"/>
        <rFont val="Tahoma"/>
        <family val="2"/>
      </rPr>
      <t>Józefów, 3947/15</t>
    </r>
  </si>
  <si>
    <r>
      <rPr>
        <sz val="10"/>
        <rFont val="Tahoma"/>
        <family val="2"/>
      </rPr>
      <t>Radomsko,09 KRASICKIEGO CONTINENTAL (N)</t>
    </r>
  </si>
  <si>
    <r>
      <rPr>
        <sz val="10"/>
        <rFont val="Tahoma"/>
        <family val="2"/>
      </rPr>
      <t>Radomsko, 07 KRASICKIEGO FON (N)</t>
    </r>
  </si>
  <si>
    <r>
      <rPr>
        <sz val="10"/>
        <rFont val="Tahoma"/>
        <family val="2"/>
      </rPr>
      <t>Radomsko, 05 KRASICKIEGO KWIACIARNIA</t>
    </r>
  </si>
  <si>
    <r>
      <rPr>
        <sz val="10"/>
        <rFont val="Tahoma"/>
        <family val="2"/>
      </rPr>
      <t>Radomsko,04 KRASICKIEGO DOLNA (N)</t>
    </r>
  </si>
  <si>
    <r>
      <rPr>
        <sz val="10"/>
        <rFont val="Tahoma"/>
        <family val="2"/>
      </rPr>
      <t>Radomsko, 01 KRASICKIEGO BIEDRONKA</t>
    </r>
  </si>
  <si>
    <r>
      <rPr>
        <sz val="10"/>
        <rFont val="Tahoma"/>
        <family val="2"/>
      </rPr>
      <t>Radomsko, 01 DWORZEC PKP, PKS (N)</t>
    </r>
  </si>
  <si>
    <r>
      <rPr>
        <sz val="10"/>
        <rFont val="Tahoma"/>
        <family val="2"/>
      </rPr>
      <t>Osoba zarządzająca transportem: Damian Worek</t>
    </r>
  </si>
  <si>
    <r>
      <rPr>
        <sz val="10"/>
        <rFont val="Tahoma"/>
        <family val="2"/>
      </rPr>
      <t>Oznaczenia:</t>
    </r>
  </si>
  <si>
    <r>
      <rPr>
        <sz val="10"/>
        <rFont val="Tahoma"/>
        <family val="2"/>
      </rPr>
      <t>D - kursuje od poniedziałku do piątku oprócz świąt</t>
    </r>
  </si>
  <si>
    <r>
      <rPr>
        <b/>
        <sz val="10"/>
        <rFont val="Calibri"/>
        <family val="2"/>
      </rPr>
      <t xml:space="preserve">V </t>
    </r>
    <r>
      <rPr>
        <sz val="10"/>
        <rFont val="Calibri"/>
        <family val="2"/>
      </rPr>
      <t>- Nie kursuje: 1 i 6 stycznia, I i II dnia Wielkanocy, 1 i 3 maja, w Boże Ciało, 15 sierpnia, 1 i 11 listopada oraz w okresie 24-26 i 31 grudnia</t>
    </r>
  </si>
  <si>
    <r>
      <rPr>
        <sz val="10"/>
        <rFont val="Tahoma"/>
        <family val="2"/>
      </rPr>
      <t>Rodzaje kursów:</t>
    </r>
  </si>
  <si>
    <r>
      <rPr>
        <sz val="10"/>
        <rFont val="Tahoma"/>
        <family val="2"/>
      </rPr>
      <t>Zw - kurs zwykły</t>
    </r>
  </si>
  <si>
    <t>kurs nr 14</t>
  </si>
  <si>
    <t>Liczba autobusów niezbednych do codziennej realizacji przewozów : 3</t>
  </si>
  <si>
    <t>odległości między przyst.</t>
  </si>
  <si>
    <t>km narast.</t>
  </si>
  <si>
    <t>Czas narast.</t>
  </si>
  <si>
    <t>Kat. drogi</t>
  </si>
  <si>
    <t>Pręd. Tech.</t>
  </si>
  <si>
    <t>Siedlec, Leśna</t>
  </si>
  <si>
    <t>Wistka Sklep</t>
  </si>
  <si>
    <t>Zamoście 54 F</t>
  </si>
  <si>
    <t>Zamoście Kolonia 7</t>
  </si>
  <si>
    <t>Wola Wiewiecka 9</t>
  </si>
  <si>
    <t>Wola Wiewiecka 82</t>
  </si>
  <si>
    <t>Strzelce Wielkie Stadion</t>
  </si>
  <si>
    <t>Wistka Kolonia Sklep</t>
  </si>
  <si>
    <t>Siedlec,Leśna</t>
  </si>
  <si>
    <t>Wiewiec I</t>
  </si>
  <si>
    <t>Zamoście 54F</t>
  </si>
  <si>
    <t>Strzelce Wielkie Kolonia</t>
  </si>
  <si>
    <t>Strzelce Wielkie, ul Klonowa</t>
  </si>
  <si>
    <t xml:space="preserve">Wistka 11a/13a </t>
  </si>
  <si>
    <t>Radomsko, 01 KS. K. KOŚCIOWA GROTA ROWECKIEGO</t>
  </si>
  <si>
    <t>Radomsko, 03 KS. K KOŚCIOWA DANUTA  (N)</t>
  </si>
  <si>
    <t>Radomsko, 05 KS. K KOŚCIOWA KRASICKIEGO</t>
  </si>
  <si>
    <t>Radomsko, 05 KS.K. KOŚCIOWA KRASICKIEGO</t>
  </si>
  <si>
    <t>Radomsko, 04 KS.K KOSCIOWA DANUTA (P)</t>
  </si>
  <si>
    <t>radomsko</t>
  </si>
  <si>
    <t>Radomsko, 02 DWORZEC PKP, PKS (N)</t>
  </si>
  <si>
    <t>-</t>
  </si>
  <si>
    <t>Radomsko, 18  BRZEZNICKA WIADUKT REYMONTA</t>
  </si>
  <si>
    <t>Radomsko, 17 BRZEŹNICKA WIADUKT REYMONTA</t>
  </si>
  <si>
    <t>l.p</t>
  </si>
  <si>
    <r>
      <rPr>
        <sz val="10"/>
        <rFont val="Tahoma"/>
        <family val="2"/>
      </rPr>
      <t>LINIA:</t>
    </r>
  </si>
  <si>
    <r>
      <rPr>
        <sz val="10"/>
        <rFont val="Tahoma"/>
        <family val="2"/>
      </rPr>
      <t>Pajeczno-Strzelce Wielkie-Radomsko</t>
    </r>
  </si>
  <si>
    <r>
      <rPr>
        <sz val="10"/>
        <rFont val="Tahoma"/>
        <family val="2"/>
      </rPr>
      <t>NUMER LINII</t>
    </r>
  </si>
  <si>
    <t>Numer Przystanku</t>
  </si>
  <si>
    <t>Numer drogi</t>
  </si>
  <si>
    <t>CONNECT BUS Damian Worek</t>
  </si>
  <si>
    <t>LINIA O CHARAKTERZE UZYTECZNOŚCI PUBLICZNEJ</t>
  </si>
  <si>
    <t>NUMER LINII: 926286</t>
  </si>
  <si>
    <t>Nazwa Linii PAJĘCZNO - STRZELCE WIELKIE - RADOMSKO</t>
  </si>
  <si>
    <t>4536E</t>
  </si>
  <si>
    <t>109453E</t>
  </si>
  <si>
    <t>1500E</t>
  </si>
  <si>
    <t>3515E</t>
  </si>
  <si>
    <t>3519E</t>
  </si>
  <si>
    <t>1901E</t>
  </si>
  <si>
    <t>3522E</t>
  </si>
  <si>
    <t>3927E</t>
  </si>
  <si>
    <t>3947E</t>
  </si>
  <si>
    <t>112784E</t>
  </si>
  <si>
    <t>112717E</t>
  </si>
  <si>
    <t>08</t>
  </si>
  <si>
    <t>09</t>
  </si>
  <si>
    <t>07</t>
  </si>
  <si>
    <t>05</t>
  </si>
  <si>
    <t>04</t>
  </si>
  <si>
    <t>01</t>
  </si>
  <si>
    <t>02</t>
  </si>
  <si>
    <t>03</t>
  </si>
  <si>
    <t>06</t>
  </si>
  <si>
    <t xml:space="preserve">Wola Blakowa, nr 210 </t>
  </si>
  <si>
    <t xml:space="preserve">Wierzbica, kościół </t>
  </si>
  <si>
    <t xml:space="preserve">Wierzbica pos. 47 </t>
  </si>
  <si>
    <t xml:space="preserve">Wierzbica OSP </t>
  </si>
  <si>
    <t xml:space="preserve">Stobiecko Szlacheckie, </t>
  </si>
  <si>
    <t xml:space="preserve">Stobiecko Szlacheckie, pos. 74, </t>
  </si>
  <si>
    <t>Stobiecko Szlacheckie, pos. 136,</t>
  </si>
  <si>
    <t>Józefów</t>
  </si>
  <si>
    <t>Radomsko, KRASICKIEGO CONTINENTAL (N)</t>
  </si>
  <si>
    <t>Radomsko,  KRASICKIEGO FON (N)</t>
  </si>
  <si>
    <t>Radomsko,  KRASICKIEGO KWIACIARNIA</t>
  </si>
  <si>
    <t>Radomsko, KRASICKIEGO DOLNA (N)</t>
  </si>
  <si>
    <t>Radomsko,  KRASICKIEGO BIEDRONKA</t>
  </si>
  <si>
    <t>Radomsko,  BRZEŻNICKA MIŁA</t>
  </si>
  <si>
    <t>Radomsko,   BRZEZNICKA WIADUKT REYMONTA</t>
  </si>
  <si>
    <t>Radomsko,  PLAC 3- GO MAJA POCZTA</t>
  </si>
  <si>
    <t>Radomsko,  DWORZEC PKP, PKS (N)</t>
  </si>
  <si>
    <t>Radomsko,  DWORZEC PKP, PKS (P)</t>
  </si>
  <si>
    <t>Radomsko,  BRZEŹNICKA WIADUKT REYMONTA</t>
  </si>
  <si>
    <t>Radomsko,  BRZEŻNICKA STADION</t>
  </si>
  <si>
    <t>Radomsko,  KRASICKIEGO FAMEG</t>
  </si>
  <si>
    <t>Radomsko,  KRASICKIEGO DOLNA (P)</t>
  </si>
  <si>
    <t>Radomsko,  KRASICKIEGO POPRZECZNA</t>
  </si>
  <si>
    <t>Radomsko,  KRASICKIEGO FON (P)</t>
  </si>
  <si>
    <t>Radomsko,  KRASICKIEGO CONTINENTAL (P)</t>
  </si>
  <si>
    <t xml:space="preserve">Józefów, </t>
  </si>
  <si>
    <t>Stobiecko Szlacheckie, pos.141</t>
  </si>
  <si>
    <t xml:space="preserve">Stobiecko Szlacheckie, pos. 71 </t>
  </si>
  <si>
    <t xml:space="preserve">Stobiecko Szlacheckie, Dom Ludowy </t>
  </si>
  <si>
    <t>Wierzbica pos. 105</t>
  </si>
  <si>
    <t>Krępa,</t>
  </si>
  <si>
    <t xml:space="preserve">Wola Blakowa,pos. 210 </t>
  </si>
  <si>
    <r>
      <rPr>
        <sz val="9"/>
        <rFont val="Tahoma"/>
        <family val="2"/>
      </rPr>
      <t>Pręd. Tech.</t>
    </r>
  </si>
  <si>
    <r>
      <rPr>
        <sz val="9"/>
        <rFont val="Tahoma"/>
        <family val="2"/>
      </rPr>
      <t>D</t>
    </r>
  </si>
  <si>
    <r>
      <rPr>
        <sz val="9"/>
        <rFont val="Tahoma"/>
        <family val="2"/>
      </rPr>
      <t>Oznaczenie kursu</t>
    </r>
  </si>
  <si>
    <r>
      <rPr>
        <sz val="9"/>
        <rFont val="Tahoma"/>
        <family val="2"/>
      </rPr>
      <t>Rodzaj kursu</t>
    </r>
  </si>
  <si>
    <r>
      <rPr>
        <sz val="9"/>
        <rFont val="Tahoma"/>
        <family val="2"/>
      </rPr>
      <t>Zw</t>
    </r>
  </si>
  <si>
    <r>
      <rPr>
        <sz val="9"/>
        <rFont val="Tahoma"/>
        <family val="2"/>
      </rPr>
      <t>Dworce i przystanki</t>
    </r>
  </si>
  <si>
    <r>
      <rPr>
        <sz val="9"/>
        <rFont val="Tahoma"/>
        <family val="2"/>
      </rPr>
      <t>Pajęczno , Sienkiewicza</t>
    </r>
  </si>
  <si>
    <r>
      <rPr>
        <sz val="9"/>
        <rFont val="Tahoma"/>
        <family val="2"/>
      </rPr>
      <t>0:00</t>
    </r>
  </si>
  <si>
    <r>
      <rPr>
        <sz val="9"/>
        <rFont val="Tahoma"/>
        <family val="2"/>
      </rPr>
      <t>Pajęczno, Cmentarna</t>
    </r>
  </si>
  <si>
    <r>
      <rPr>
        <sz val="9"/>
        <rFont val="Tahoma"/>
        <family val="2"/>
      </rPr>
      <t>P</t>
    </r>
  </si>
  <si>
    <r>
      <rPr>
        <sz val="9"/>
        <rFont val="Tahoma"/>
        <family val="2"/>
      </rPr>
      <t>0:02</t>
    </r>
  </si>
  <si>
    <r>
      <rPr>
        <sz val="9"/>
        <rFont val="Tahoma"/>
        <family val="2"/>
      </rPr>
      <t>Siedlec, Pajęczańska nr 154</t>
    </r>
  </si>
  <si>
    <r>
      <rPr>
        <sz val="9"/>
        <rFont val="Tahoma"/>
        <family val="2"/>
      </rPr>
      <t>Siedlec, Pajęczańska nr 87</t>
    </r>
  </si>
  <si>
    <r>
      <rPr>
        <sz val="9"/>
        <rFont val="Tahoma"/>
        <family val="2"/>
      </rPr>
      <t>Wistka Kolonia 106</t>
    </r>
  </si>
  <si>
    <r>
      <rPr>
        <sz val="9"/>
        <rFont val="Tahoma"/>
        <family val="2"/>
      </rPr>
      <t>Wistka Kolonia 59</t>
    </r>
  </si>
  <si>
    <r>
      <rPr>
        <sz val="9"/>
        <rFont val="Tahoma"/>
        <family val="2"/>
      </rPr>
      <t>Wistka Nr 29</t>
    </r>
  </si>
  <si>
    <r>
      <rPr>
        <sz val="9"/>
        <rFont val="Tahoma"/>
        <family val="2"/>
      </rPr>
      <t>Zamoście</t>
    </r>
  </si>
  <si>
    <r>
      <rPr>
        <sz val="9"/>
        <rFont val="Tahoma"/>
        <family val="2"/>
      </rPr>
      <t>0:01</t>
    </r>
  </si>
  <si>
    <r>
      <rPr>
        <sz val="9"/>
        <rFont val="Tahoma"/>
        <family val="2"/>
      </rPr>
      <t>Wola Wiewiecka, nr 113</t>
    </r>
  </si>
  <si>
    <r>
      <rPr>
        <sz val="9"/>
        <rFont val="Tahoma"/>
        <family val="2"/>
      </rPr>
      <t>Zamoście-Kolonia</t>
    </r>
  </si>
  <si>
    <r>
      <rPr>
        <sz val="9"/>
        <rFont val="Tahoma"/>
        <family val="2"/>
      </rPr>
      <t>Wola Wiewiecka, nr 61A</t>
    </r>
  </si>
  <si>
    <r>
      <rPr>
        <sz val="9"/>
        <rFont val="Tahoma"/>
        <family val="2"/>
      </rPr>
      <t>Pomiary</t>
    </r>
  </si>
  <si>
    <r>
      <rPr>
        <sz val="9"/>
        <rFont val="Tahoma"/>
        <family val="2"/>
      </rPr>
      <t>Wiewiec, nr 8</t>
    </r>
  </si>
  <si>
    <r>
      <rPr>
        <sz val="9"/>
        <rFont val="Tahoma"/>
        <family val="2"/>
      </rPr>
      <t>0:03</t>
    </r>
  </si>
  <si>
    <r>
      <rPr>
        <sz val="9"/>
        <rFont val="Tahoma"/>
        <family val="2"/>
      </rPr>
      <t>Wiewiec I</t>
    </r>
  </si>
  <si>
    <r>
      <rPr>
        <sz val="9"/>
        <rFont val="Tahoma"/>
        <family val="2"/>
      </rPr>
      <t>Krępa  3927/10</t>
    </r>
  </si>
  <si>
    <r>
      <rPr>
        <sz val="9"/>
        <rFont val="Tahoma"/>
        <family val="2"/>
      </rPr>
      <t>0:04</t>
    </r>
  </si>
  <si>
    <r>
      <rPr>
        <sz val="9"/>
        <rFont val="Tahoma"/>
        <family val="2"/>
      </rPr>
      <t>Strzelce Wielkie Kolonia</t>
    </r>
  </si>
  <si>
    <r>
      <rPr>
        <sz val="9"/>
        <rFont val="Tahoma"/>
        <family val="2"/>
      </rPr>
      <t>G</t>
    </r>
  </si>
  <si>
    <r>
      <rPr>
        <sz val="9"/>
        <rFont val="Tahoma"/>
        <family val="2"/>
      </rPr>
      <t>Osoba zarządzająca transportem: Damian Worek</t>
    </r>
  </si>
  <si>
    <r>
      <rPr>
        <sz val="9"/>
        <rFont val="Tahoma"/>
        <family val="2"/>
      </rPr>
      <t>Oznaczenia:</t>
    </r>
  </si>
  <si>
    <r>
      <rPr>
        <sz val="9"/>
        <rFont val="Tahoma"/>
        <family val="2"/>
      </rPr>
      <t>D - kursuje od poniedziałku do piątku oprócz świąt</t>
    </r>
  </si>
  <si>
    <r>
      <rPr>
        <b/>
        <sz val="9"/>
        <rFont val="Calibri"/>
        <family val="2"/>
      </rPr>
      <t xml:space="preserve">V </t>
    </r>
    <r>
      <rPr>
        <sz val="9"/>
        <rFont val="Calibri"/>
        <family val="2"/>
      </rPr>
      <t>- Nie kursuje: 1 i 6 stycznia, I i II dnia Wielkanocy, 1 i 3 maja, w Boże Ciało, 15 sierpnia, 1 i 11 listopada oraz w okresie 24-26 i 31 grudnia</t>
    </r>
  </si>
  <si>
    <r>
      <rPr>
        <sz val="9"/>
        <rFont val="Tahoma"/>
        <family val="2"/>
      </rPr>
      <t>Rodzaje kursów:</t>
    </r>
  </si>
  <si>
    <r>
      <rPr>
        <sz val="9"/>
        <rFont val="Tahoma"/>
        <family val="2"/>
      </rPr>
      <t>Zw - kurs zwykły</t>
    </r>
  </si>
  <si>
    <t>MNIEJ KURSÓW W SOBOTY I NIEDZIELE</t>
  </si>
  <si>
    <t xml:space="preserve">Krępa </t>
  </si>
  <si>
    <t>Radomsko,  BRZEŹNICKA MIŁA</t>
  </si>
  <si>
    <t xml:space="preserve">Radomsko,   BRZEŹNICKA WIADUKT </t>
  </si>
  <si>
    <t>Radomsko,  BRZEŹNICKA STADION</t>
  </si>
  <si>
    <t>Krępa</t>
  </si>
  <si>
    <t xml:space="preserve">Wierzbica, Kościół </t>
  </si>
  <si>
    <t>Stobiecko Szlacheckie</t>
  </si>
  <si>
    <t xml:space="preserve">Radomsko, KRASICKIEGO CONTINENTAL </t>
  </si>
  <si>
    <t xml:space="preserve">Radomsko,  KRASICKIEGO FON </t>
  </si>
  <si>
    <t xml:space="preserve">Radomsko, KRASICKIEGO DOLNA </t>
  </si>
  <si>
    <t xml:space="preserve">Radomsko,  KRASICKIEGO BIEDRONKA </t>
  </si>
  <si>
    <t xml:space="preserve">Radomsko,  KRASICKIEGO CONTINENTAL </t>
  </si>
  <si>
    <t xml:space="preserve">Radomsko,  KRASICKIEGO FAMEG </t>
  </si>
  <si>
    <t xml:space="preserve">Radomsko,  KRASICKIEGO DOLNA </t>
  </si>
  <si>
    <t>Kolonia Krępa pos. 24</t>
  </si>
  <si>
    <t>Pajęczno, Centrum</t>
  </si>
  <si>
    <t>Linia użyteczności publicznej nr 30</t>
  </si>
  <si>
    <t>Lp.</t>
  </si>
  <si>
    <t>Pajęczno, Sienkiewicza</t>
  </si>
  <si>
    <t>Strzelce Wielkie, ul. Klonowa</t>
  </si>
  <si>
    <t>Stobiecko Szlacheckie, pos. 74</t>
  </si>
  <si>
    <t>Stobiecko Szlacheckie, pos. 136</t>
  </si>
  <si>
    <t>Stobiecko Szlacheckie, pos. 141</t>
  </si>
  <si>
    <t xml:space="preserve">Radomsko,  DWORZEC PKP, PKS </t>
  </si>
  <si>
    <t>Wola Blakowa / pos.  183</t>
  </si>
  <si>
    <t xml:space="preserve">Krępa pos. 4 </t>
  </si>
  <si>
    <t>Wola Blakowa /pos. 177</t>
  </si>
  <si>
    <t>Osoba zarządzająca transportem: Damian Worek</t>
  </si>
  <si>
    <t>Oznaczenia:</t>
  </si>
  <si>
    <t>D - kursuje od poniedziałku do piątku oprócz świąt</t>
  </si>
  <si>
    <t>V - Nie kursuje: 1 i 6 stycznia, I i II dnia Wielkanocy, 1 i 3 maja, w Boże Ciało, 15 sierpnia, 1 i 11 listopada oraz w okresie 24-26 i 31 grudnia</t>
  </si>
  <si>
    <t xml:space="preserve">Nazwa linii: Pajęczno - Strzelce Wielkie - Radomsko </t>
  </si>
  <si>
    <t>Liczba pojazdów niezbędnych do wykonywania codziennych przewozów : 3</t>
  </si>
  <si>
    <t>Carport Stanisław Worek</t>
  </si>
  <si>
    <t xml:space="preserve">Dąbrówka 23W, 26-337 Aleksandrów </t>
  </si>
  <si>
    <t>Załacznik Nr 1 do umowy 
Nr 8/2025/IFII o świadczenie usług w zakresie publicznego
 transportu zbiorowego w transporcie drogowym
 w okresie od 01.01.2026 r. do 31.12.2033 r.</t>
  </si>
  <si>
    <t>Rodzaj kursów: Zw - kurs zwykły</t>
  </si>
  <si>
    <t>Rodzaj kursów:  Zw - kurs zwykły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</si>
  <si>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</si>
  <si>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</si>
  <si>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</si>
  <si>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</si>
  <si>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</si>
  <si>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U/10/301</t>
  </si>
  <si>
    <t xml:space="preserve">do zaświadczenia nr 030/2025 </t>
  </si>
  <si>
    <t>1921/09</t>
  </si>
  <si>
    <t>3927/08</t>
  </si>
  <si>
    <t>3927/10</t>
  </si>
  <si>
    <t>3927/12</t>
  </si>
  <si>
    <t>3927/16</t>
  </si>
  <si>
    <t>3927/18</t>
  </si>
  <si>
    <t>3927/20</t>
  </si>
  <si>
    <t>3927/22</t>
  </si>
  <si>
    <t>3927/24</t>
  </si>
  <si>
    <t>3947/17</t>
  </si>
  <si>
    <t>3947/15</t>
  </si>
  <si>
    <t>3947/13</t>
  </si>
  <si>
    <t>3947/12</t>
  </si>
  <si>
    <t>3947/14</t>
  </si>
  <si>
    <t>3947/16</t>
  </si>
  <si>
    <t>3927/23</t>
  </si>
  <si>
    <t>3927/21</t>
  </si>
  <si>
    <t>3927/19</t>
  </si>
  <si>
    <t>3927/17</t>
  </si>
  <si>
    <t>3927/15</t>
  </si>
  <si>
    <t>3927/11</t>
  </si>
  <si>
    <t>3927/09</t>
  </si>
  <si>
    <t>3927/07</t>
  </si>
  <si>
    <t>1921/10</t>
  </si>
  <si>
    <t>Kategoria drogi</t>
  </si>
  <si>
    <t>Wistka  Sklep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</si>
</sst>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24" x14ac:knownFonts="1">
    <font>
      <sz val="11"/>
      <color theme="1"/>
      <name val="Calibri"/>
      <family val="2"/>
      <scheme val="minor"/>
    </font>
    <font>
      <b/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0"/>
      <name val="Tahoma"/>
      <family val="2"/>
      <charset val="238"/>
    </font>
    <font>
      <b/>
      <sz val="10"/>
      <name val="Calibri"/>
      <family val="2"/>
    </font>
    <font>
      <sz val="10"/>
      <name val="Calibri"/>
      <family val="2"/>
    </font>
    <font>
      <sz val="9"/>
      <name val="Tahoma"/>
      <family val="2"/>
      <charset val="238"/>
    </font>
    <font>
      <sz val="10"/>
      <name val="Calibri"/>
      <family val="2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Tahoma"/>
      <family val="2"/>
    </font>
    <font>
      <sz val="9"/>
      <name val="Times New Roman"/>
      <family val="1"/>
      <charset val="238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Tahoma"/>
      <family val="2"/>
      <charset val="238"/>
    </font>
    <font>
      <b/>
      <sz val="9"/>
      <name val="Tahoma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10"/>
      <color rgb="FF3366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/>
    <xf numFmtId="164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 shrinkToFit="1"/>
    </xf>
    <xf numFmtId="0" fontId="9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top" shrinkToFi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top" shrinkToFit="1"/>
    </xf>
    <xf numFmtId="164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shrinkToFit="1"/>
    </xf>
    <xf numFmtId="0" fontId="11" fillId="0" borderId="0" xfId="0" applyFont="1"/>
    <xf numFmtId="0" fontId="7" fillId="0" borderId="0" xfId="0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" fontId="7" fillId="0" borderId="0" xfId="0" applyNumberFormat="1" applyFont="1" applyAlignment="1">
      <alignment horizontal="center" vertical="top" shrinkToFit="1"/>
    </xf>
    <xf numFmtId="16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 vertical="top" shrinkToFit="1"/>
    </xf>
    <xf numFmtId="164" fontId="7" fillId="0" borderId="2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center" vertical="top" wrapText="1"/>
    </xf>
    <xf numFmtId="165" fontId="7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top" shrinkToFit="1"/>
    </xf>
    <xf numFmtId="164" fontId="7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64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top" wrapText="1"/>
    </xf>
    <xf numFmtId="0" fontId="12" fillId="0" borderId="13" xfId="0" applyFont="1" applyBorder="1"/>
    <xf numFmtId="0" fontId="12" fillId="0" borderId="14" xfId="0" applyFont="1" applyBorder="1"/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5" xfId="0" quotePrefix="1" applyFont="1" applyBorder="1" applyAlignment="1">
      <alignment horizontal="center" vertical="top" wrapText="1"/>
    </xf>
    <xf numFmtId="165" fontId="7" fillId="0" borderId="15" xfId="0" applyNumberFormat="1" applyFont="1" applyBorder="1" applyAlignment="1">
      <alignment horizontal="center"/>
    </xf>
    <xf numFmtId="165" fontId="13" fillId="0" borderId="15" xfId="0" applyNumberFormat="1" applyFont="1" applyBorder="1" applyAlignment="1">
      <alignment horizontal="center" vertical="top" shrinkToFit="1"/>
    </xf>
    <xf numFmtId="164" fontId="7" fillId="0" borderId="15" xfId="0" applyNumberFormat="1" applyFont="1" applyBorder="1" applyAlignment="1">
      <alignment horizontal="center" vertical="top" wrapText="1"/>
    </xf>
    <xf numFmtId="164" fontId="7" fillId="0" borderId="16" xfId="0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164" fontId="7" fillId="0" borderId="13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2" fillId="0" borderId="12" xfId="0" applyFont="1" applyBorder="1"/>
    <xf numFmtId="0" fontId="7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quotePrefix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center" vertical="top" shrinkToFit="1"/>
    </xf>
    <xf numFmtId="0" fontId="7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3" fillId="0" borderId="15" xfId="0" applyFont="1" applyBorder="1" applyAlignment="1">
      <alignment horizontal="center" vertical="top" wrapText="1"/>
    </xf>
    <xf numFmtId="0" fontId="13" fillId="0" borderId="15" xfId="0" quotePrefix="1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64" fontId="7" fillId="0" borderId="24" xfId="0" applyNumberFormat="1" applyFont="1" applyBorder="1" applyAlignment="1">
      <alignment horizontal="center" vertical="top" wrapText="1"/>
    </xf>
    <xf numFmtId="164" fontId="7" fillId="0" borderId="22" xfId="0" applyNumberFormat="1" applyFont="1" applyBorder="1" applyAlignment="1">
      <alignment horizontal="center" vertical="top" wrapText="1"/>
    </xf>
    <xf numFmtId="49" fontId="7" fillId="0" borderId="1" xfId="0" quotePrefix="1" applyNumberFormat="1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0" borderId="17" xfId="0" applyFont="1" applyBorder="1"/>
    <xf numFmtId="0" fontId="13" fillId="0" borderId="7" xfId="0" applyFont="1" applyBorder="1" applyAlignment="1">
      <alignment horizontal="center" vertical="top" wrapText="1"/>
    </xf>
    <xf numFmtId="0" fontId="13" fillId="0" borderId="7" xfId="0" quotePrefix="1" applyFont="1" applyBorder="1" applyAlignment="1">
      <alignment horizontal="center" vertical="top" wrapText="1"/>
    </xf>
    <xf numFmtId="165" fontId="7" fillId="0" borderId="7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center" vertical="top" shrinkToFit="1"/>
    </xf>
    <xf numFmtId="164" fontId="7" fillId="0" borderId="17" xfId="0" applyNumberFormat="1" applyFont="1" applyBorder="1" applyAlignment="1">
      <alignment horizontal="center" vertical="top" wrapText="1"/>
    </xf>
    <xf numFmtId="0" fontId="18" fillId="0" borderId="0" xfId="0" applyFont="1"/>
    <xf numFmtId="0" fontId="13" fillId="0" borderId="7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top" wrapText="1"/>
    </xf>
    <xf numFmtId="164" fontId="7" fillId="0" borderId="1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164" fontId="7" fillId="0" borderId="22" xfId="0" applyNumberFormat="1" applyFont="1" applyBorder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wrapText="1"/>
    </xf>
    <xf numFmtId="164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top" wrapText="1"/>
    </xf>
    <xf numFmtId="165" fontId="19" fillId="0" borderId="0" xfId="0" applyNumberFormat="1" applyFont="1" applyAlignment="1">
      <alignment horizontal="center"/>
    </xf>
    <xf numFmtId="0" fontId="19" fillId="0" borderId="0" xfId="0" applyFont="1" applyAlignment="1">
      <alignment vertical="center" wrapText="1"/>
    </xf>
    <xf numFmtId="164" fontId="19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13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164" fontId="7" fillId="5" borderId="2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164" fontId="7" fillId="5" borderId="15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23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indent="15"/>
    </xf>
    <xf numFmtId="0" fontId="1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center" vertical="top" shrinkToFit="1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164" fontId="7" fillId="0" borderId="9" xfId="0" applyNumberFormat="1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top" wrapText="1"/>
    </xf>
    <xf numFmtId="164" fontId="7" fillId="0" borderId="1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" fontId="7" fillId="0" borderId="0" xfId="0" applyNumberFormat="1" applyFont="1" applyAlignment="1">
      <alignment horizontal="center" vertical="top" shrinkToFi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left" vertical="top" shrinkToFi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6"/>
  <sheetViews>
    <sheetView zoomScale="70" zoomScaleNormal="70" workbookViewId="0">
      <selection activeCell="B9" sqref="B9:B55"/>
    </sheetView>
  </sheetViews>
  <sheetFormatPr defaultColWidth="9.140625" defaultRowHeight="12.75" x14ac:dyDescent="0.2"/>
  <cols>
    <col min="1" max="1" width="40.7109375" style="12" customWidth="1"/>
    <col min="2" max="3" width="5.140625" style="16" customWidth="1"/>
    <col min="4" max="7" width="6.28515625" style="16" customWidth="1"/>
    <col min="8" max="14" width="8.28515625" style="12" customWidth="1"/>
    <col min="15" max="15" width="2.28515625" style="12" customWidth="1"/>
    <col min="16" max="16" width="40.28515625" style="12" customWidth="1"/>
    <col min="17" max="22" width="7.140625" style="12" customWidth="1"/>
    <col min="23" max="16384" width="9.140625" style="12"/>
  </cols>
  <sheetData>
    <row r="1" spans="1:29" x14ac:dyDescent="0.2">
      <c r="A1" s="19" t="s">
        <v>32</v>
      </c>
      <c r="B1" s="9"/>
      <c r="C1" s="9"/>
      <c r="D1" s="9"/>
      <c r="E1" s="9"/>
      <c r="F1" s="10"/>
      <c r="G1" s="10"/>
      <c r="H1" s="11"/>
      <c r="I1" s="11"/>
      <c r="J1" s="9"/>
      <c r="K1" s="11"/>
      <c r="L1" s="9"/>
      <c r="M1" s="11"/>
      <c r="N1" s="11"/>
      <c r="O1" s="11"/>
    </row>
    <row r="2" spans="1:29" x14ac:dyDescent="0.2">
      <c r="A2" s="19" t="s">
        <v>33</v>
      </c>
      <c r="B2" s="200" t="s">
        <v>34</v>
      </c>
      <c r="C2" s="200"/>
      <c r="D2" s="200"/>
      <c r="E2" s="200"/>
      <c r="F2" s="200"/>
      <c r="G2" s="10"/>
      <c r="H2" s="11"/>
      <c r="I2" s="11"/>
      <c r="J2" s="9"/>
      <c r="K2" s="11"/>
      <c r="L2" s="9"/>
      <c r="M2" s="11"/>
      <c r="N2" s="11"/>
      <c r="O2" s="11"/>
    </row>
    <row r="3" spans="1:29" x14ac:dyDescent="0.2">
      <c r="A3" s="19" t="s">
        <v>35</v>
      </c>
      <c r="B3" s="200" t="s">
        <v>36</v>
      </c>
      <c r="C3" s="200"/>
      <c r="D3" s="201" t="s">
        <v>37</v>
      </c>
      <c r="E3" s="201"/>
      <c r="F3" s="201"/>
      <c r="G3" s="201"/>
      <c r="H3" s="201"/>
      <c r="I3" s="201"/>
      <c r="J3" s="201"/>
      <c r="K3" s="11"/>
      <c r="L3" s="9"/>
      <c r="M3" s="11"/>
      <c r="N3" s="11"/>
      <c r="O3" s="11"/>
    </row>
    <row r="4" spans="1:29" x14ac:dyDescent="0.2">
      <c r="A4" s="19" t="s">
        <v>38</v>
      </c>
      <c r="B4" s="200" t="s">
        <v>39</v>
      </c>
      <c r="C4" s="200"/>
      <c r="D4" s="202">
        <v>926286</v>
      </c>
      <c r="E4" s="202"/>
      <c r="F4" s="13"/>
      <c r="G4" s="13"/>
      <c r="H4" s="14"/>
      <c r="I4" s="14"/>
      <c r="J4" s="15"/>
      <c r="K4" s="14"/>
      <c r="L4" s="15"/>
      <c r="M4" s="14"/>
      <c r="N4" s="14"/>
      <c r="O4" s="14"/>
    </row>
    <row r="5" spans="1:29" x14ac:dyDescent="0.2">
      <c r="A5" s="19"/>
      <c r="B5" s="18"/>
      <c r="C5" s="18"/>
      <c r="D5" s="21"/>
      <c r="E5" s="21"/>
      <c r="F5" s="13"/>
      <c r="G5" s="13"/>
      <c r="H5" s="14"/>
      <c r="I5" s="14"/>
      <c r="J5" s="15"/>
      <c r="K5" s="14"/>
      <c r="L5" s="15"/>
      <c r="M5" s="14"/>
      <c r="N5" s="14"/>
      <c r="O5" s="14"/>
    </row>
    <row r="6" spans="1:29" ht="12.75" customHeight="1" x14ac:dyDescent="0.2">
      <c r="A6" s="1" t="s">
        <v>0</v>
      </c>
      <c r="B6" s="199" t="s">
        <v>40</v>
      </c>
      <c r="C6" s="199" t="s">
        <v>41</v>
      </c>
      <c r="D6" s="188" t="s">
        <v>107</v>
      </c>
      <c r="E6" s="188" t="s">
        <v>108</v>
      </c>
      <c r="F6" s="194" t="s">
        <v>1</v>
      </c>
      <c r="G6" s="194" t="s">
        <v>109</v>
      </c>
      <c r="H6" s="34" t="s">
        <v>42</v>
      </c>
      <c r="I6" s="3" t="s">
        <v>2</v>
      </c>
      <c r="J6" s="36" t="s">
        <v>3</v>
      </c>
      <c r="K6" s="34" t="s">
        <v>2</v>
      </c>
      <c r="L6" s="36" t="s">
        <v>3</v>
      </c>
      <c r="M6" s="35" t="s">
        <v>3</v>
      </c>
      <c r="N6" s="37" t="s">
        <v>3</v>
      </c>
      <c r="O6" s="22"/>
      <c r="P6" s="20" t="s">
        <v>43</v>
      </c>
      <c r="Q6" s="196" t="s">
        <v>110</v>
      </c>
      <c r="R6" s="196" t="s">
        <v>111</v>
      </c>
      <c r="S6" s="196" t="s">
        <v>107</v>
      </c>
      <c r="T6" s="188" t="s">
        <v>108</v>
      </c>
      <c r="U6" s="194" t="s">
        <v>1</v>
      </c>
      <c r="V6" s="188" t="s">
        <v>109</v>
      </c>
      <c r="W6" s="36" t="s">
        <v>42</v>
      </c>
      <c r="X6" s="34" t="s">
        <v>3</v>
      </c>
      <c r="Y6" s="36" t="s">
        <v>3</v>
      </c>
      <c r="Z6" s="34" t="s">
        <v>2</v>
      </c>
      <c r="AA6" s="36" t="s">
        <v>3</v>
      </c>
      <c r="AB6" s="34" t="s">
        <v>2</v>
      </c>
      <c r="AC6" s="3" t="s">
        <v>3</v>
      </c>
    </row>
    <row r="7" spans="1:29" x14ac:dyDescent="0.2">
      <c r="A7" s="20" t="s">
        <v>44</v>
      </c>
      <c r="B7" s="199"/>
      <c r="C7" s="199"/>
      <c r="D7" s="188"/>
      <c r="E7" s="188"/>
      <c r="F7" s="194"/>
      <c r="G7" s="194"/>
      <c r="H7" s="34" t="s">
        <v>4</v>
      </c>
      <c r="I7" s="2" t="s">
        <v>4</v>
      </c>
      <c r="J7" s="36" t="s">
        <v>45</v>
      </c>
      <c r="K7" s="34" t="s">
        <v>4</v>
      </c>
      <c r="L7" s="36" t="s">
        <v>4</v>
      </c>
      <c r="M7" s="34" t="s">
        <v>4</v>
      </c>
      <c r="N7" s="36" t="s">
        <v>4</v>
      </c>
      <c r="O7" s="22"/>
      <c r="P7" s="20" t="s">
        <v>44</v>
      </c>
      <c r="Q7" s="197"/>
      <c r="R7" s="197"/>
      <c r="S7" s="197"/>
      <c r="T7" s="188"/>
      <c r="U7" s="194"/>
      <c r="V7" s="188"/>
      <c r="W7" s="36" t="s">
        <v>4</v>
      </c>
      <c r="X7" s="34" t="s">
        <v>4</v>
      </c>
      <c r="Y7" s="36" t="s">
        <v>4</v>
      </c>
      <c r="Z7" s="34" t="s">
        <v>4</v>
      </c>
      <c r="AA7" s="36" t="s">
        <v>4</v>
      </c>
      <c r="AB7" s="34" t="s">
        <v>4</v>
      </c>
      <c r="AC7" s="2" t="s">
        <v>4</v>
      </c>
    </row>
    <row r="8" spans="1:29" ht="12.75" customHeight="1" x14ac:dyDescent="0.2">
      <c r="A8" s="4" t="s">
        <v>46</v>
      </c>
      <c r="B8" s="199"/>
      <c r="C8" s="199"/>
      <c r="D8" s="188"/>
      <c r="E8" s="188"/>
      <c r="F8" s="194"/>
      <c r="G8" s="194"/>
      <c r="H8" s="23" t="s">
        <v>30</v>
      </c>
      <c r="I8" s="23" t="s">
        <v>31</v>
      </c>
      <c r="J8" s="23" t="s">
        <v>5</v>
      </c>
      <c r="K8" s="23" t="s">
        <v>6</v>
      </c>
      <c r="L8" s="23" t="s">
        <v>7</v>
      </c>
      <c r="M8" s="23" t="s">
        <v>8</v>
      </c>
      <c r="N8" s="23" t="s">
        <v>9</v>
      </c>
      <c r="O8" s="24"/>
      <c r="P8" s="4" t="s">
        <v>46</v>
      </c>
      <c r="Q8" s="198"/>
      <c r="R8" s="198"/>
      <c r="S8" s="198"/>
      <c r="T8" s="188"/>
      <c r="U8" s="194"/>
      <c r="V8" s="188"/>
      <c r="W8" s="23" t="s">
        <v>10</v>
      </c>
      <c r="X8" s="23" t="s">
        <v>23</v>
      </c>
      <c r="Y8" s="23" t="s">
        <v>24</v>
      </c>
      <c r="Z8" s="23" t="s">
        <v>25</v>
      </c>
      <c r="AA8" s="23" t="s">
        <v>26</v>
      </c>
      <c r="AB8" s="23" t="s">
        <v>27</v>
      </c>
      <c r="AC8" s="23" t="s">
        <v>105</v>
      </c>
    </row>
    <row r="9" spans="1:29" ht="12.75" customHeight="1" x14ac:dyDescent="0.2">
      <c r="A9" s="5" t="s">
        <v>47</v>
      </c>
      <c r="B9" s="1" t="s">
        <v>11</v>
      </c>
      <c r="C9" s="6" t="str">
        <f t="shared" ref="C9" si="0">IF(D9&gt;0.9,D9/F9/24,"-")</f>
        <v>-</v>
      </c>
      <c r="D9" s="25">
        <v>0</v>
      </c>
      <c r="E9" s="25">
        <v>0</v>
      </c>
      <c r="F9" s="8" t="s">
        <v>48</v>
      </c>
      <c r="G9" s="8" t="s">
        <v>48</v>
      </c>
      <c r="H9" s="8">
        <v>0.22916666666666666</v>
      </c>
      <c r="I9" s="8">
        <v>0.2638888888888889</v>
      </c>
      <c r="J9" s="8">
        <v>0.33333333333333331</v>
      </c>
      <c r="K9" s="8">
        <v>0.4236111111111111</v>
      </c>
      <c r="L9" s="8">
        <v>0.51388888888888895</v>
      </c>
      <c r="M9" s="8">
        <v>0.59027777777777779</v>
      </c>
      <c r="N9" s="8">
        <v>0.6875</v>
      </c>
      <c r="O9" s="22"/>
      <c r="P9" s="5" t="s">
        <v>28</v>
      </c>
      <c r="Q9" s="20" t="s">
        <v>17</v>
      </c>
      <c r="R9" s="6" t="str">
        <f t="shared" ref="R9:R55" si="1">IF(S9&gt;2.9,S9/U9/24,"-")</f>
        <v>-</v>
      </c>
      <c r="S9" s="25">
        <v>0</v>
      </c>
      <c r="T9" s="25">
        <v>0</v>
      </c>
      <c r="U9" s="8">
        <v>0</v>
      </c>
      <c r="V9" s="8">
        <v>0</v>
      </c>
      <c r="W9" s="8">
        <v>0.25</v>
      </c>
      <c r="X9" s="8">
        <v>0.33333333333333331</v>
      </c>
      <c r="Y9" s="8">
        <v>0.4236111111111111</v>
      </c>
      <c r="Z9" s="8">
        <v>0.50694444444444442</v>
      </c>
      <c r="AA9" s="8">
        <v>0.59375</v>
      </c>
      <c r="AB9" s="8">
        <v>0.65277777777777779</v>
      </c>
      <c r="AC9" s="8">
        <v>0.6875</v>
      </c>
    </row>
    <row r="10" spans="1:29" ht="12.75" customHeight="1" x14ac:dyDescent="0.2">
      <c r="A10" s="7" t="s">
        <v>12</v>
      </c>
      <c r="B10" s="1" t="s">
        <v>13</v>
      </c>
      <c r="C10" s="6" t="str">
        <f>IF(D10&gt;2.9,D10/F10/24,"-")</f>
        <v>-</v>
      </c>
      <c r="D10" s="25">
        <v>1.2</v>
      </c>
      <c r="E10" s="25">
        <f>E9+D10</f>
        <v>1.2</v>
      </c>
      <c r="F10" s="8">
        <v>2.0833333333333333E-3</v>
      </c>
      <c r="G10" s="8">
        <f>F10+G9</f>
        <v>2.0833333333333333E-3</v>
      </c>
      <c r="H10" s="8">
        <f t="shared" ref="H10:H55" si="2">H9+F10</f>
        <v>0.23124999999999998</v>
      </c>
      <c r="I10" s="8">
        <f>F10+I9</f>
        <v>0.26597222222222222</v>
      </c>
      <c r="J10" s="8">
        <f t="shared" ref="J10:J55" si="3">J9+F10</f>
        <v>0.33541666666666664</v>
      </c>
      <c r="K10" s="8">
        <f t="shared" ref="K10:K55" si="4">K9+F10</f>
        <v>0.42569444444444443</v>
      </c>
      <c r="L10" s="8">
        <f t="shared" ref="L10:L55" si="5">L9+F10</f>
        <v>0.51597222222222228</v>
      </c>
      <c r="M10" s="8">
        <f t="shared" ref="M10:M55" si="6">M9+F10</f>
        <v>0.59236111111111112</v>
      </c>
      <c r="N10" s="8">
        <f t="shared" ref="N10:N55" si="7">N9+F10</f>
        <v>0.68958333333333333</v>
      </c>
      <c r="O10" s="22"/>
      <c r="P10" s="5" t="s">
        <v>29</v>
      </c>
      <c r="Q10" s="20" t="s">
        <v>17</v>
      </c>
      <c r="R10" s="6" t="str">
        <f t="shared" si="1"/>
        <v>-</v>
      </c>
      <c r="S10" s="25">
        <v>0.9</v>
      </c>
      <c r="T10" s="25">
        <f t="shared" ref="T10:T55" si="8">T9+S10</f>
        <v>0.9</v>
      </c>
      <c r="U10" s="8">
        <v>1.3888888888888889E-3</v>
      </c>
      <c r="V10" s="8">
        <f t="shared" ref="V10:V55" si="9">V9+U10</f>
        <v>1.3888888888888889E-3</v>
      </c>
      <c r="W10" s="8">
        <f t="shared" ref="W10:W55" si="10">U10+W9</f>
        <v>0.25138888888888888</v>
      </c>
      <c r="X10" s="8">
        <f t="shared" ref="X10:X55" si="11">U10+X9</f>
        <v>0.3347222222222222</v>
      </c>
      <c r="Y10" s="8">
        <f t="shared" ref="Y10:Y55" si="12">U10+Y9</f>
        <v>0.42499999999999999</v>
      </c>
      <c r="Z10" s="8">
        <f t="shared" ref="Z10:Z55" si="13">U10+Z9</f>
        <v>0.5083333333333333</v>
      </c>
      <c r="AA10" s="8">
        <f t="shared" ref="AA10:AA55" si="14">U10+AA9</f>
        <v>0.59513888888888888</v>
      </c>
      <c r="AB10" s="8">
        <f t="shared" ref="AB10:AB55" si="15">U10+AB9</f>
        <v>0.65416666666666667</v>
      </c>
      <c r="AC10" s="8">
        <f t="shared" ref="AC10:AC55" si="16">U10+AC9</f>
        <v>0.68888888888888888</v>
      </c>
    </row>
    <row r="11" spans="1:29" ht="12.75" customHeight="1" x14ac:dyDescent="0.2">
      <c r="A11" s="5" t="s">
        <v>49</v>
      </c>
      <c r="B11" s="20" t="s">
        <v>50</v>
      </c>
      <c r="C11" s="6" t="str">
        <f t="shared" ref="C11:C55" si="17">IF(D11&gt;2.9,D11/F11/24,"-")</f>
        <v>-</v>
      </c>
      <c r="D11" s="25">
        <v>0.6</v>
      </c>
      <c r="E11" s="25">
        <f t="shared" ref="E11:E55" si="18">E10+D11</f>
        <v>1.7999999999999998</v>
      </c>
      <c r="F11" s="8" t="s">
        <v>51</v>
      </c>
      <c r="G11" s="8">
        <f t="shared" ref="G11:G55" si="19">F11+G10</f>
        <v>3.472222222222222E-3</v>
      </c>
      <c r="H11" s="8">
        <f t="shared" si="2"/>
        <v>0.23263888888888887</v>
      </c>
      <c r="I11" s="8">
        <f t="shared" ref="I11:I55" si="20">F11+I10</f>
        <v>0.2673611111111111</v>
      </c>
      <c r="J11" s="8">
        <f t="shared" si="3"/>
        <v>0.33680555555555552</v>
      </c>
      <c r="K11" s="8">
        <f t="shared" si="4"/>
        <v>0.42708333333333331</v>
      </c>
      <c r="L11" s="8">
        <f t="shared" si="5"/>
        <v>0.51736111111111116</v>
      </c>
      <c r="M11" s="8">
        <f t="shared" si="6"/>
        <v>0.59375</v>
      </c>
      <c r="N11" s="8">
        <f t="shared" si="7"/>
        <v>0.69097222222222221</v>
      </c>
      <c r="O11" s="22"/>
      <c r="P11" s="5" t="s">
        <v>16</v>
      </c>
      <c r="Q11" s="20" t="s">
        <v>13</v>
      </c>
      <c r="R11" s="6" t="str">
        <f t="shared" si="1"/>
        <v>-</v>
      </c>
      <c r="S11" s="25">
        <v>0.8</v>
      </c>
      <c r="T11" s="25">
        <f t="shared" si="8"/>
        <v>1.7000000000000002</v>
      </c>
      <c r="U11" s="8">
        <v>1.3888888888888889E-3</v>
      </c>
      <c r="V11" s="8">
        <f t="shared" si="9"/>
        <v>2.7777777777777779E-3</v>
      </c>
      <c r="W11" s="8">
        <f t="shared" si="10"/>
        <v>0.25277777777777777</v>
      </c>
      <c r="X11" s="8">
        <f t="shared" si="11"/>
        <v>0.33611111111111108</v>
      </c>
      <c r="Y11" s="8">
        <f t="shared" si="12"/>
        <v>0.42638888888888887</v>
      </c>
      <c r="Z11" s="8">
        <f t="shared" si="13"/>
        <v>0.50972222222222219</v>
      </c>
      <c r="AA11" s="8">
        <f t="shared" si="14"/>
        <v>0.59652777777777777</v>
      </c>
      <c r="AB11" s="8">
        <f t="shared" si="15"/>
        <v>0.65555555555555556</v>
      </c>
      <c r="AC11" s="8">
        <f t="shared" si="16"/>
        <v>0.69027777777777777</v>
      </c>
    </row>
    <row r="12" spans="1:29" ht="12.75" customHeight="1" x14ac:dyDescent="0.2">
      <c r="A12" s="5" t="s">
        <v>52</v>
      </c>
      <c r="B12" s="20" t="s">
        <v>50</v>
      </c>
      <c r="C12" s="6" t="str">
        <f t="shared" si="17"/>
        <v>-</v>
      </c>
      <c r="D12" s="25">
        <v>1.3</v>
      </c>
      <c r="E12" s="25">
        <f t="shared" si="18"/>
        <v>3.0999999999999996</v>
      </c>
      <c r="F12" s="8" t="s">
        <v>51</v>
      </c>
      <c r="G12" s="8">
        <f t="shared" si="19"/>
        <v>4.8611111111111112E-3</v>
      </c>
      <c r="H12" s="8">
        <f t="shared" si="2"/>
        <v>0.23402777777777775</v>
      </c>
      <c r="I12" s="8">
        <f t="shared" si="20"/>
        <v>0.26874999999999999</v>
      </c>
      <c r="J12" s="8">
        <f t="shared" si="3"/>
        <v>0.33819444444444441</v>
      </c>
      <c r="K12" s="8">
        <f t="shared" si="4"/>
        <v>0.4284722222222222</v>
      </c>
      <c r="L12" s="8">
        <f t="shared" si="5"/>
        <v>0.51875000000000004</v>
      </c>
      <c r="M12" s="8">
        <f t="shared" si="6"/>
        <v>0.59513888888888888</v>
      </c>
      <c r="N12" s="8">
        <f t="shared" si="7"/>
        <v>0.69236111111111109</v>
      </c>
      <c r="O12" s="22"/>
      <c r="P12" s="7" t="s">
        <v>19</v>
      </c>
      <c r="Q12" s="20" t="s">
        <v>53</v>
      </c>
      <c r="R12" s="6" t="str">
        <f t="shared" si="1"/>
        <v>-</v>
      </c>
      <c r="S12" s="25">
        <v>1.1000000000000001</v>
      </c>
      <c r="T12" s="25">
        <f t="shared" si="8"/>
        <v>2.8000000000000003</v>
      </c>
      <c r="U12" s="8">
        <v>2.0833333333333333E-3</v>
      </c>
      <c r="V12" s="8">
        <f t="shared" si="9"/>
        <v>4.8611111111111112E-3</v>
      </c>
      <c r="W12" s="8">
        <f t="shared" si="10"/>
        <v>0.25486111111111109</v>
      </c>
      <c r="X12" s="8">
        <f t="shared" si="11"/>
        <v>0.33819444444444441</v>
      </c>
      <c r="Y12" s="8">
        <f t="shared" si="12"/>
        <v>0.4284722222222222</v>
      </c>
      <c r="Z12" s="8">
        <f t="shared" si="13"/>
        <v>0.51180555555555551</v>
      </c>
      <c r="AA12" s="8">
        <f t="shared" si="14"/>
        <v>0.59861111111111109</v>
      </c>
      <c r="AB12" s="8">
        <f t="shared" si="15"/>
        <v>0.65763888888888888</v>
      </c>
      <c r="AC12" s="8">
        <f t="shared" si="16"/>
        <v>0.69236111111111109</v>
      </c>
    </row>
    <row r="13" spans="1:29" ht="12.75" customHeight="1" x14ac:dyDescent="0.2">
      <c r="A13" s="5" t="s">
        <v>54</v>
      </c>
      <c r="B13" s="20" t="s">
        <v>50</v>
      </c>
      <c r="C13" s="6" t="str">
        <f t="shared" si="17"/>
        <v>-</v>
      </c>
      <c r="D13" s="25">
        <v>1</v>
      </c>
      <c r="E13" s="25">
        <f t="shared" si="18"/>
        <v>4.0999999999999996</v>
      </c>
      <c r="F13" s="8" t="s">
        <v>51</v>
      </c>
      <c r="G13" s="8">
        <f t="shared" si="19"/>
        <v>6.2500000000000003E-3</v>
      </c>
      <c r="H13" s="8">
        <f t="shared" si="2"/>
        <v>0.23541666666666664</v>
      </c>
      <c r="I13" s="8">
        <f t="shared" si="20"/>
        <v>0.27013888888888887</v>
      </c>
      <c r="J13" s="8">
        <f t="shared" si="3"/>
        <v>0.33958333333333329</v>
      </c>
      <c r="K13" s="8">
        <f t="shared" si="4"/>
        <v>0.42986111111111108</v>
      </c>
      <c r="L13" s="8">
        <f t="shared" si="5"/>
        <v>0.52013888888888893</v>
      </c>
      <c r="M13" s="8">
        <f t="shared" si="6"/>
        <v>0.59652777777777777</v>
      </c>
      <c r="N13" s="8">
        <f t="shared" si="7"/>
        <v>0.69374999999999998</v>
      </c>
      <c r="O13" s="22"/>
      <c r="P13" s="5" t="s">
        <v>55</v>
      </c>
      <c r="Q13" s="20" t="s">
        <v>13</v>
      </c>
      <c r="R13" s="6" t="str">
        <f t="shared" si="1"/>
        <v>-</v>
      </c>
      <c r="S13" s="25">
        <v>0.1</v>
      </c>
      <c r="T13" s="25">
        <f t="shared" si="8"/>
        <v>2.9000000000000004</v>
      </c>
      <c r="U13" s="8">
        <v>6.9444444444444447E-4</v>
      </c>
      <c r="V13" s="8">
        <f t="shared" si="9"/>
        <v>5.5555555555555558E-3</v>
      </c>
      <c r="W13" s="8">
        <f t="shared" si="10"/>
        <v>0.25555555555555554</v>
      </c>
      <c r="X13" s="8">
        <f t="shared" si="11"/>
        <v>0.33888888888888885</v>
      </c>
      <c r="Y13" s="8">
        <f t="shared" si="12"/>
        <v>0.42916666666666664</v>
      </c>
      <c r="Z13" s="8">
        <f t="shared" si="13"/>
        <v>0.51249999999999996</v>
      </c>
      <c r="AA13" s="8">
        <f t="shared" si="14"/>
        <v>0.59930555555555554</v>
      </c>
      <c r="AB13" s="8">
        <f t="shared" si="15"/>
        <v>0.65833333333333333</v>
      </c>
      <c r="AC13" s="8">
        <f t="shared" si="16"/>
        <v>0.69305555555555554</v>
      </c>
    </row>
    <row r="14" spans="1:29" ht="12.75" customHeight="1" x14ac:dyDescent="0.2">
      <c r="A14" s="5" t="s">
        <v>112</v>
      </c>
      <c r="B14" s="20" t="s">
        <v>50</v>
      </c>
      <c r="C14" s="6"/>
      <c r="D14" s="25">
        <v>0.5</v>
      </c>
      <c r="E14" s="25">
        <f t="shared" si="18"/>
        <v>4.5999999999999996</v>
      </c>
      <c r="F14" s="8">
        <v>6.9444444444444447E-4</v>
      </c>
      <c r="G14" s="8">
        <f t="shared" si="19"/>
        <v>6.9444444444444449E-3</v>
      </c>
      <c r="H14" s="8">
        <f t="shared" si="2"/>
        <v>0.23611111111111108</v>
      </c>
      <c r="I14" s="8">
        <f t="shared" si="20"/>
        <v>0.27083333333333331</v>
      </c>
      <c r="J14" s="8">
        <f t="shared" si="3"/>
        <v>0.34027777777777773</v>
      </c>
      <c r="K14" s="8">
        <f t="shared" si="4"/>
        <v>0.43055555555555552</v>
      </c>
      <c r="L14" s="8">
        <f t="shared" si="5"/>
        <v>0.52083333333333337</v>
      </c>
      <c r="M14" s="8">
        <f t="shared" si="6"/>
        <v>0.59722222222222221</v>
      </c>
      <c r="N14" s="8">
        <f t="shared" si="7"/>
        <v>0.69444444444444442</v>
      </c>
      <c r="O14" s="22"/>
      <c r="P14" s="5" t="s">
        <v>58</v>
      </c>
      <c r="Q14" s="20" t="s">
        <v>50</v>
      </c>
      <c r="R14" s="6" t="str">
        <f t="shared" si="1"/>
        <v>-</v>
      </c>
      <c r="S14" s="25">
        <v>0.8</v>
      </c>
      <c r="T14" s="25">
        <f t="shared" si="8"/>
        <v>3.7</v>
      </c>
      <c r="U14" s="8" t="s">
        <v>51</v>
      </c>
      <c r="V14" s="8">
        <f t="shared" si="9"/>
        <v>6.9444444444444449E-3</v>
      </c>
      <c r="W14" s="8">
        <f t="shared" si="10"/>
        <v>0.25694444444444442</v>
      </c>
      <c r="X14" s="8">
        <f t="shared" si="11"/>
        <v>0.34027777777777773</v>
      </c>
      <c r="Y14" s="8">
        <f t="shared" si="12"/>
        <v>0.43055555555555552</v>
      </c>
      <c r="Z14" s="8">
        <f t="shared" si="13"/>
        <v>0.51388888888888884</v>
      </c>
      <c r="AA14" s="8">
        <f t="shared" si="14"/>
        <v>0.60069444444444442</v>
      </c>
      <c r="AB14" s="8">
        <f t="shared" si="15"/>
        <v>0.65972222222222221</v>
      </c>
      <c r="AC14" s="8">
        <f t="shared" si="16"/>
        <v>0.69444444444444442</v>
      </c>
    </row>
    <row r="15" spans="1:29" ht="12.75" customHeight="1" x14ac:dyDescent="0.2">
      <c r="A15" s="5" t="s">
        <v>56</v>
      </c>
      <c r="B15" s="20" t="s">
        <v>50</v>
      </c>
      <c r="C15" s="6" t="str">
        <f t="shared" si="17"/>
        <v>-</v>
      </c>
      <c r="D15" s="25">
        <v>2.2000000000000002</v>
      </c>
      <c r="E15" s="25">
        <f t="shared" si="18"/>
        <v>6.8</v>
      </c>
      <c r="F15" s="8">
        <v>2.0833333333333333E-3</v>
      </c>
      <c r="G15" s="8">
        <f t="shared" si="19"/>
        <v>9.0277777777777787E-3</v>
      </c>
      <c r="H15" s="8">
        <f t="shared" si="2"/>
        <v>0.2381944444444444</v>
      </c>
      <c r="I15" s="8">
        <f t="shared" si="20"/>
        <v>0.27291666666666664</v>
      </c>
      <c r="J15" s="8">
        <f t="shared" si="3"/>
        <v>0.34236111111111106</v>
      </c>
      <c r="K15" s="8">
        <f t="shared" si="4"/>
        <v>0.43263888888888885</v>
      </c>
      <c r="L15" s="8">
        <f t="shared" si="5"/>
        <v>0.5229166666666667</v>
      </c>
      <c r="M15" s="8">
        <f t="shared" si="6"/>
        <v>0.59930555555555554</v>
      </c>
      <c r="N15" s="8">
        <f t="shared" si="7"/>
        <v>0.69652777777777775</v>
      </c>
      <c r="O15" s="22"/>
      <c r="P15" s="5" t="s">
        <v>60</v>
      </c>
      <c r="Q15" s="20" t="s">
        <v>50</v>
      </c>
      <c r="R15" s="6" t="str">
        <f t="shared" si="1"/>
        <v>-</v>
      </c>
      <c r="S15" s="25">
        <v>0.3</v>
      </c>
      <c r="T15" s="25">
        <f t="shared" si="8"/>
        <v>4</v>
      </c>
      <c r="U15" s="8" t="s">
        <v>61</v>
      </c>
      <c r="V15" s="8">
        <f t="shared" si="9"/>
        <v>7.6388888888888895E-3</v>
      </c>
      <c r="W15" s="8">
        <f t="shared" si="10"/>
        <v>0.25763888888888886</v>
      </c>
      <c r="X15" s="8">
        <f t="shared" si="11"/>
        <v>0.34097222222222218</v>
      </c>
      <c r="Y15" s="8">
        <f t="shared" si="12"/>
        <v>0.43124999999999997</v>
      </c>
      <c r="Z15" s="8">
        <f t="shared" si="13"/>
        <v>0.51458333333333328</v>
      </c>
      <c r="AA15" s="8">
        <f t="shared" si="14"/>
        <v>0.60138888888888886</v>
      </c>
      <c r="AB15" s="8">
        <f t="shared" si="15"/>
        <v>0.66041666666666665</v>
      </c>
      <c r="AC15" s="8">
        <f t="shared" si="16"/>
        <v>0.69513888888888886</v>
      </c>
    </row>
    <row r="16" spans="1:29" ht="12.75" customHeight="1" x14ac:dyDescent="0.2">
      <c r="A16" s="5" t="s">
        <v>113</v>
      </c>
      <c r="B16" s="20" t="s">
        <v>50</v>
      </c>
      <c r="C16" s="6" t="str">
        <f t="shared" si="17"/>
        <v>-</v>
      </c>
      <c r="D16" s="25">
        <v>0.4</v>
      </c>
      <c r="E16" s="25">
        <f t="shared" si="18"/>
        <v>7.2</v>
      </c>
      <c r="F16" s="8">
        <v>6.9444444444444447E-4</v>
      </c>
      <c r="G16" s="8">
        <f t="shared" si="19"/>
        <v>9.7222222222222224E-3</v>
      </c>
      <c r="H16" s="8">
        <f t="shared" si="2"/>
        <v>0.23888888888888885</v>
      </c>
      <c r="I16" s="8">
        <f t="shared" si="20"/>
        <v>0.27361111111111108</v>
      </c>
      <c r="J16" s="8">
        <f t="shared" si="3"/>
        <v>0.3430555555555555</v>
      </c>
      <c r="K16" s="8">
        <f t="shared" si="4"/>
        <v>0.43333333333333329</v>
      </c>
      <c r="L16" s="8">
        <f t="shared" si="5"/>
        <v>0.52361111111111114</v>
      </c>
      <c r="M16" s="8">
        <f t="shared" si="6"/>
        <v>0.6</v>
      </c>
      <c r="N16" s="8">
        <f t="shared" si="7"/>
        <v>0.69722222222222219</v>
      </c>
      <c r="O16" s="22"/>
      <c r="P16" s="5" t="s">
        <v>63</v>
      </c>
      <c r="Q16" s="20" t="s">
        <v>50</v>
      </c>
      <c r="R16" s="6" t="str">
        <f t="shared" si="1"/>
        <v>-</v>
      </c>
      <c r="S16" s="25">
        <v>0.6</v>
      </c>
      <c r="T16" s="25">
        <f t="shared" si="8"/>
        <v>4.5999999999999996</v>
      </c>
      <c r="U16" s="8" t="s">
        <v>61</v>
      </c>
      <c r="V16" s="8">
        <f t="shared" si="9"/>
        <v>8.3333333333333332E-3</v>
      </c>
      <c r="W16" s="8">
        <f t="shared" si="10"/>
        <v>0.2583333333333333</v>
      </c>
      <c r="X16" s="8">
        <f t="shared" si="11"/>
        <v>0.34166666666666662</v>
      </c>
      <c r="Y16" s="8">
        <f t="shared" si="12"/>
        <v>0.43194444444444441</v>
      </c>
      <c r="Z16" s="8">
        <f t="shared" si="13"/>
        <v>0.51527777777777772</v>
      </c>
      <c r="AA16" s="8">
        <f t="shared" si="14"/>
        <v>0.6020833333333333</v>
      </c>
      <c r="AB16" s="8">
        <f t="shared" si="15"/>
        <v>0.66111111111111109</v>
      </c>
      <c r="AC16" s="8">
        <f t="shared" si="16"/>
        <v>0.6958333333333333</v>
      </c>
    </row>
    <row r="17" spans="1:29" ht="12.75" customHeight="1" x14ac:dyDescent="0.2">
      <c r="A17" s="5" t="s">
        <v>59</v>
      </c>
      <c r="B17" s="20" t="s">
        <v>50</v>
      </c>
      <c r="C17" s="6" t="str">
        <f t="shared" si="17"/>
        <v>-</v>
      </c>
      <c r="D17" s="25">
        <v>0.5</v>
      </c>
      <c r="E17" s="25">
        <f t="shared" si="18"/>
        <v>7.7</v>
      </c>
      <c r="F17" s="8">
        <v>6.9444444444444447E-4</v>
      </c>
      <c r="G17" s="8">
        <f t="shared" si="19"/>
        <v>1.0416666666666666E-2</v>
      </c>
      <c r="H17" s="8">
        <f t="shared" si="2"/>
        <v>0.23958333333333329</v>
      </c>
      <c r="I17" s="8">
        <f t="shared" si="20"/>
        <v>0.27430555555555552</v>
      </c>
      <c r="J17" s="8">
        <f t="shared" si="3"/>
        <v>0.34374999999999994</v>
      </c>
      <c r="K17" s="8">
        <f t="shared" si="4"/>
        <v>0.43402777777777773</v>
      </c>
      <c r="L17" s="8">
        <f t="shared" si="5"/>
        <v>0.52430555555555558</v>
      </c>
      <c r="M17" s="8">
        <f t="shared" si="6"/>
        <v>0.60069444444444442</v>
      </c>
      <c r="N17" s="8">
        <f t="shared" si="7"/>
        <v>0.69791666666666663</v>
      </c>
      <c r="O17" s="22"/>
      <c r="P17" s="5" t="s">
        <v>65</v>
      </c>
      <c r="Q17" s="20" t="s">
        <v>50</v>
      </c>
      <c r="R17" s="6" t="str">
        <f t="shared" si="1"/>
        <v>-</v>
      </c>
      <c r="S17" s="25">
        <v>0.5</v>
      </c>
      <c r="T17" s="25">
        <f t="shared" si="8"/>
        <v>5.0999999999999996</v>
      </c>
      <c r="U17" s="8" t="s">
        <v>61</v>
      </c>
      <c r="V17" s="8">
        <f t="shared" si="9"/>
        <v>9.0277777777777769E-3</v>
      </c>
      <c r="W17" s="8">
        <f t="shared" si="10"/>
        <v>0.25902777777777775</v>
      </c>
      <c r="X17" s="8">
        <f t="shared" si="11"/>
        <v>0.34236111111111106</v>
      </c>
      <c r="Y17" s="8">
        <f t="shared" si="12"/>
        <v>0.43263888888888885</v>
      </c>
      <c r="Z17" s="8">
        <f t="shared" si="13"/>
        <v>0.51597222222222217</v>
      </c>
      <c r="AA17" s="8">
        <f t="shared" si="14"/>
        <v>0.60277777777777775</v>
      </c>
      <c r="AB17" s="8">
        <f t="shared" si="15"/>
        <v>0.66180555555555554</v>
      </c>
      <c r="AC17" s="8">
        <f t="shared" si="16"/>
        <v>0.69652777777777775</v>
      </c>
    </row>
    <row r="18" spans="1:29" ht="12.75" customHeight="1" x14ac:dyDescent="0.2">
      <c r="A18" s="5" t="s">
        <v>62</v>
      </c>
      <c r="B18" s="20" t="s">
        <v>50</v>
      </c>
      <c r="C18" s="6" t="str">
        <f t="shared" si="17"/>
        <v>-</v>
      </c>
      <c r="D18" s="25">
        <v>1</v>
      </c>
      <c r="E18" s="25">
        <f t="shared" si="18"/>
        <v>8.6999999999999993</v>
      </c>
      <c r="F18" s="8" t="s">
        <v>51</v>
      </c>
      <c r="G18" s="8">
        <f t="shared" si="19"/>
        <v>1.1805555555555555E-2</v>
      </c>
      <c r="H18" s="8">
        <f t="shared" si="2"/>
        <v>0.24097222222222217</v>
      </c>
      <c r="I18" s="8">
        <f t="shared" si="20"/>
        <v>0.27569444444444441</v>
      </c>
      <c r="J18" s="8">
        <f t="shared" si="3"/>
        <v>0.34513888888888883</v>
      </c>
      <c r="K18" s="8">
        <f t="shared" si="4"/>
        <v>0.43541666666666662</v>
      </c>
      <c r="L18" s="8">
        <f t="shared" si="5"/>
        <v>0.52569444444444446</v>
      </c>
      <c r="M18" s="8">
        <f t="shared" si="6"/>
        <v>0.6020833333333333</v>
      </c>
      <c r="N18" s="8">
        <f t="shared" si="7"/>
        <v>0.69930555555555551</v>
      </c>
      <c r="O18" s="22"/>
      <c r="P18" s="5" t="s">
        <v>66</v>
      </c>
      <c r="Q18" s="20" t="s">
        <v>50</v>
      </c>
      <c r="R18" s="6" t="str">
        <f t="shared" si="1"/>
        <v>-</v>
      </c>
      <c r="S18" s="25">
        <v>0.4</v>
      </c>
      <c r="T18" s="25">
        <f t="shared" si="8"/>
        <v>5.5</v>
      </c>
      <c r="U18" s="8" t="s">
        <v>61</v>
      </c>
      <c r="V18" s="8">
        <f t="shared" si="9"/>
        <v>9.7222222222222206E-3</v>
      </c>
      <c r="W18" s="8">
        <f t="shared" si="10"/>
        <v>0.25972222222222219</v>
      </c>
      <c r="X18" s="8">
        <f t="shared" si="11"/>
        <v>0.3430555555555555</v>
      </c>
      <c r="Y18" s="8">
        <f t="shared" si="12"/>
        <v>0.43333333333333329</v>
      </c>
      <c r="Z18" s="8">
        <f t="shared" si="13"/>
        <v>0.51666666666666661</v>
      </c>
      <c r="AA18" s="8">
        <f t="shared" si="14"/>
        <v>0.60347222222222219</v>
      </c>
      <c r="AB18" s="8">
        <f t="shared" si="15"/>
        <v>0.66249999999999998</v>
      </c>
      <c r="AC18" s="8">
        <f t="shared" si="16"/>
        <v>0.69722222222222219</v>
      </c>
    </row>
    <row r="19" spans="1:29" ht="12.75" customHeight="1" x14ac:dyDescent="0.2">
      <c r="A19" s="5" t="s">
        <v>125</v>
      </c>
      <c r="B19" s="20" t="s">
        <v>50</v>
      </c>
      <c r="C19" s="6"/>
      <c r="D19" s="25">
        <v>0.7</v>
      </c>
      <c r="E19" s="25">
        <f t="shared" si="18"/>
        <v>9.3999999999999986</v>
      </c>
      <c r="F19" s="8">
        <v>6.9444444444444447E-4</v>
      </c>
      <c r="G19" s="8">
        <f t="shared" si="19"/>
        <v>1.2499999999999999E-2</v>
      </c>
      <c r="H19" s="8">
        <f t="shared" si="2"/>
        <v>0.24166666666666661</v>
      </c>
      <c r="I19" s="8">
        <f t="shared" si="20"/>
        <v>0.27638888888888885</v>
      </c>
      <c r="J19" s="8">
        <f t="shared" si="3"/>
        <v>0.34583333333333327</v>
      </c>
      <c r="K19" s="8">
        <f t="shared" si="4"/>
        <v>0.43611111111111106</v>
      </c>
      <c r="L19" s="8">
        <f t="shared" si="5"/>
        <v>0.52638888888888891</v>
      </c>
      <c r="M19" s="8">
        <f t="shared" si="6"/>
        <v>0.60277777777777775</v>
      </c>
      <c r="N19" s="8">
        <f t="shared" si="7"/>
        <v>0.7</v>
      </c>
      <c r="O19" s="22"/>
      <c r="P19" s="5" t="s">
        <v>68</v>
      </c>
      <c r="Q19" s="20" t="s">
        <v>50</v>
      </c>
      <c r="R19" s="6" t="str">
        <f t="shared" si="1"/>
        <v>-</v>
      </c>
      <c r="S19" s="25">
        <v>1</v>
      </c>
      <c r="T19" s="25">
        <f t="shared" si="8"/>
        <v>6.5</v>
      </c>
      <c r="U19" s="8" t="s">
        <v>51</v>
      </c>
      <c r="V19" s="8">
        <f t="shared" si="9"/>
        <v>1.111111111111111E-2</v>
      </c>
      <c r="W19" s="8">
        <f t="shared" si="10"/>
        <v>0.26111111111111107</v>
      </c>
      <c r="X19" s="8">
        <f t="shared" si="11"/>
        <v>0.34444444444444439</v>
      </c>
      <c r="Y19" s="8">
        <f t="shared" si="12"/>
        <v>0.43472222222222218</v>
      </c>
      <c r="Z19" s="8">
        <f t="shared" si="13"/>
        <v>0.51805555555555549</v>
      </c>
      <c r="AA19" s="8">
        <f t="shared" si="14"/>
        <v>0.60486111111111107</v>
      </c>
      <c r="AB19" s="8">
        <f t="shared" si="15"/>
        <v>0.66388888888888886</v>
      </c>
      <c r="AC19" s="8">
        <f t="shared" si="16"/>
        <v>0.69861111111111107</v>
      </c>
    </row>
    <row r="20" spans="1:29" ht="12.75" customHeight="1" x14ac:dyDescent="0.2">
      <c r="A20" s="7" t="s">
        <v>123</v>
      </c>
      <c r="B20" s="20" t="s">
        <v>50</v>
      </c>
      <c r="C20" s="6" t="str">
        <f t="shared" si="17"/>
        <v>-</v>
      </c>
      <c r="D20" s="25">
        <v>0.7</v>
      </c>
      <c r="E20" s="25">
        <f t="shared" si="18"/>
        <v>10.099999999999998</v>
      </c>
      <c r="F20" s="8">
        <v>6.9444444444444447E-4</v>
      </c>
      <c r="G20" s="8">
        <f t="shared" si="19"/>
        <v>1.3194444444444443E-2</v>
      </c>
      <c r="H20" s="8">
        <f t="shared" si="2"/>
        <v>0.24236111111111105</v>
      </c>
      <c r="I20" s="8">
        <f t="shared" si="20"/>
        <v>0.27708333333333329</v>
      </c>
      <c r="J20" s="8">
        <f t="shared" si="3"/>
        <v>0.34652777777777771</v>
      </c>
      <c r="K20" s="8">
        <f t="shared" si="4"/>
        <v>0.4368055555555555</v>
      </c>
      <c r="L20" s="8">
        <f t="shared" si="5"/>
        <v>0.52708333333333335</v>
      </c>
      <c r="M20" s="8">
        <f t="shared" si="6"/>
        <v>0.60347222222222219</v>
      </c>
      <c r="N20" s="8">
        <f t="shared" si="7"/>
        <v>0.7006944444444444</v>
      </c>
      <c r="O20" s="22"/>
      <c r="P20" s="5" t="s">
        <v>69</v>
      </c>
      <c r="Q20" s="20" t="s">
        <v>50</v>
      </c>
      <c r="R20" s="6" t="str">
        <f t="shared" si="1"/>
        <v>-</v>
      </c>
      <c r="S20" s="25">
        <v>0.9</v>
      </c>
      <c r="T20" s="25">
        <f t="shared" si="8"/>
        <v>7.4</v>
      </c>
      <c r="U20" s="8" t="s">
        <v>51</v>
      </c>
      <c r="V20" s="8">
        <f t="shared" si="9"/>
        <v>1.2499999999999999E-2</v>
      </c>
      <c r="W20" s="8">
        <f t="shared" si="10"/>
        <v>0.26249999999999996</v>
      </c>
      <c r="X20" s="8">
        <f t="shared" si="11"/>
        <v>0.34583333333333327</v>
      </c>
      <c r="Y20" s="8">
        <f t="shared" si="12"/>
        <v>0.43611111111111106</v>
      </c>
      <c r="Z20" s="8">
        <f t="shared" si="13"/>
        <v>0.51944444444444438</v>
      </c>
      <c r="AA20" s="8">
        <f t="shared" si="14"/>
        <v>0.60624999999999996</v>
      </c>
      <c r="AB20" s="8">
        <f t="shared" si="15"/>
        <v>0.66527777777777775</v>
      </c>
      <c r="AC20" s="8">
        <f t="shared" si="16"/>
        <v>0.7</v>
      </c>
    </row>
    <row r="21" spans="1:29" ht="12.75" customHeight="1" x14ac:dyDescent="0.2">
      <c r="A21" s="5" t="s">
        <v>118</v>
      </c>
      <c r="B21" s="20" t="s">
        <v>50</v>
      </c>
      <c r="C21" s="6" t="str">
        <f t="shared" si="17"/>
        <v>-</v>
      </c>
      <c r="D21" s="25">
        <v>1</v>
      </c>
      <c r="E21" s="25">
        <f t="shared" si="18"/>
        <v>11.099999999999998</v>
      </c>
      <c r="F21" s="8">
        <v>1.3888888888888889E-3</v>
      </c>
      <c r="G21" s="8">
        <f t="shared" si="19"/>
        <v>1.4583333333333332E-2</v>
      </c>
      <c r="H21" s="8">
        <f t="shared" si="2"/>
        <v>0.24374999999999994</v>
      </c>
      <c r="I21" s="8">
        <f t="shared" si="20"/>
        <v>0.27847222222222218</v>
      </c>
      <c r="J21" s="8">
        <f t="shared" si="3"/>
        <v>0.3479166666666666</v>
      </c>
      <c r="K21" s="8">
        <f t="shared" si="4"/>
        <v>0.43819444444444439</v>
      </c>
      <c r="L21" s="8">
        <f t="shared" si="5"/>
        <v>0.52847222222222223</v>
      </c>
      <c r="M21" s="8">
        <f t="shared" si="6"/>
        <v>0.60486111111111107</v>
      </c>
      <c r="N21" s="8">
        <f t="shared" si="7"/>
        <v>0.70208333333333328</v>
      </c>
      <c r="O21" s="22"/>
      <c r="P21" s="5" t="s">
        <v>70</v>
      </c>
      <c r="Q21" s="20" t="s">
        <v>50</v>
      </c>
      <c r="R21" s="6" t="str">
        <f t="shared" si="1"/>
        <v>-</v>
      </c>
      <c r="S21" s="25">
        <v>0.6</v>
      </c>
      <c r="T21" s="25">
        <f t="shared" si="8"/>
        <v>8</v>
      </c>
      <c r="U21" s="8" t="s">
        <v>61</v>
      </c>
      <c r="V21" s="8">
        <f t="shared" si="9"/>
        <v>1.3194444444444443E-2</v>
      </c>
      <c r="W21" s="8">
        <f t="shared" si="10"/>
        <v>0.2631944444444444</v>
      </c>
      <c r="X21" s="8">
        <f t="shared" si="11"/>
        <v>0.34652777777777771</v>
      </c>
      <c r="Y21" s="8">
        <f t="shared" si="12"/>
        <v>0.4368055555555555</v>
      </c>
      <c r="Z21" s="8">
        <f t="shared" si="13"/>
        <v>0.52013888888888882</v>
      </c>
      <c r="AA21" s="8">
        <f t="shared" si="14"/>
        <v>0.6069444444444444</v>
      </c>
      <c r="AB21" s="8">
        <f t="shared" si="15"/>
        <v>0.66597222222222219</v>
      </c>
      <c r="AC21" s="8">
        <f t="shared" si="16"/>
        <v>0.7006944444444444</v>
      </c>
    </row>
    <row r="22" spans="1:29" ht="12.75" customHeight="1" x14ac:dyDescent="0.2">
      <c r="A22" s="7" t="s">
        <v>124</v>
      </c>
      <c r="B22" s="20" t="s">
        <v>50</v>
      </c>
      <c r="C22" s="6" t="str">
        <f t="shared" si="17"/>
        <v>-</v>
      </c>
      <c r="D22" s="25">
        <v>0.7</v>
      </c>
      <c r="E22" s="25">
        <f t="shared" si="18"/>
        <v>11.799999999999997</v>
      </c>
      <c r="F22" s="8">
        <v>6.9444444444444447E-4</v>
      </c>
      <c r="G22" s="8">
        <f t="shared" si="19"/>
        <v>1.5277777777777776E-2</v>
      </c>
      <c r="H22" s="8">
        <f t="shared" si="2"/>
        <v>0.24444444444444438</v>
      </c>
      <c r="I22" s="8">
        <f t="shared" si="20"/>
        <v>0.27916666666666662</v>
      </c>
      <c r="J22" s="8">
        <f t="shared" si="3"/>
        <v>0.34861111111111104</v>
      </c>
      <c r="K22" s="8">
        <f t="shared" si="4"/>
        <v>0.43888888888888883</v>
      </c>
      <c r="L22" s="8">
        <f t="shared" si="5"/>
        <v>0.52916666666666667</v>
      </c>
      <c r="M22" s="8">
        <f t="shared" si="6"/>
        <v>0.60555555555555551</v>
      </c>
      <c r="N22" s="8">
        <f t="shared" si="7"/>
        <v>0.70277777777777772</v>
      </c>
      <c r="O22" s="22"/>
      <c r="P22" s="5" t="s">
        <v>71</v>
      </c>
      <c r="Q22" s="20" t="s">
        <v>50</v>
      </c>
      <c r="R22" s="6" t="str">
        <f t="shared" si="1"/>
        <v>-</v>
      </c>
      <c r="S22" s="25">
        <v>0.8</v>
      </c>
      <c r="T22" s="25">
        <f t="shared" si="8"/>
        <v>8.8000000000000007</v>
      </c>
      <c r="U22" s="8" t="s">
        <v>51</v>
      </c>
      <c r="V22" s="8">
        <f t="shared" si="9"/>
        <v>1.4583333333333332E-2</v>
      </c>
      <c r="W22" s="8">
        <f t="shared" si="10"/>
        <v>0.26458333333333328</v>
      </c>
      <c r="X22" s="8">
        <f t="shared" si="11"/>
        <v>0.3479166666666666</v>
      </c>
      <c r="Y22" s="8">
        <f t="shared" si="12"/>
        <v>0.43819444444444439</v>
      </c>
      <c r="Z22" s="8">
        <f t="shared" si="13"/>
        <v>0.5215277777777777</v>
      </c>
      <c r="AA22" s="8">
        <f t="shared" si="14"/>
        <v>0.60833333333333328</v>
      </c>
      <c r="AB22" s="8">
        <f t="shared" si="15"/>
        <v>0.66736111111111107</v>
      </c>
      <c r="AC22" s="8">
        <f t="shared" si="16"/>
        <v>0.70208333333333328</v>
      </c>
    </row>
    <row r="23" spans="1:29" ht="12.75" customHeight="1" x14ac:dyDescent="0.2">
      <c r="A23" s="5" t="s">
        <v>114</v>
      </c>
      <c r="B23" s="20" t="s">
        <v>50</v>
      </c>
      <c r="C23" s="6" t="str">
        <f t="shared" si="17"/>
        <v>-</v>
      </c>
      <c r="D23" s="25">
        <v>1.4</v>
      </c>
      <c r="E23" s="25">
        <f t="shared" si="18"/>
        <v>13.199999999999998</v>
      </c>
      <c r="F23" s="8">
        <v>1.3888888888888889E-3</v>
      </c>
      <c r="G23" s="8">
        <f t="shared" si="19"/>
        <v>1.6666666666666663E-2</v>
      </c>
      <c r="H23" s="8">
        <f t="shared" si="2"/>
        <v>0.24583333333333326</v>
      </c>
      <c r="I23" s="8">
        <f t="shared" si="20"/>
        <v>0.2805555555555555</v>
      </c>
      <c r="J23" s="8">
        <f t="shared" si="3"/>
        <v>0.34999999999999992</v>
      </c>
      <c r="K23" s="8">
        <f t="shared" si="4"/>
        <v>0.44027777777777771</v>
      </c>
      <c r="L23" s="8">
        <f t="shared" si="5"/>
        <v>0.53055555555555556</v>
      </c>
      <c r="M23" s="8">
        <f t="shared" si="6"/>
        <v>0.6069444444444444</v>
      </c>
      <c r="N23" s="8">
        <f t="shared" si="7"/>
        <v>0.70416666666666661</v>
      </c>
      <c r="O23" s="22"/>
      <c r="P23" s="5" t="s">
        <v>73</v>
      </c>
      <c r="Q23" s="20" t="s">
        <v>50</v>
      </c>
      <c r="R23" s="6" t="str">
        <f t="shared" si="1"/>
        <v>-</v>
      </c>
      <c r="S23" s="25">
        <v>1</v>
      </c>
      <c r="T23" s="25">
        <f t="shared" si="8"/>
        <v>9.8000000000000007</v>
      </c>
      <c r="U23" s="8" t="s">
        <v>51</v>
      </c>
      <c r="V23" s="8">
        <f t="shared" si="9"/>
        <v>1.5972222222222221E-2</v>
      </c>
      <c r="W23" s="8">
        <f t="shared" si="10"/>
        <v>0.26597222222222217</v>
      </c>
      <c r="X23" s="8">
        <f t="shared" si="11"/>
        <v>0.34930555555555548</v>
      </c>
      <c r="Y23" s="8">
        <f t="shared" si="12"/>
        <v>0.43958333333333327</v>
      </c>
      <c r="Z23" s="8">
        <f t="shared" si="13"/>
        <v>0.52291666666666659</v>
      </c>
      <c r="AA23" s="8">
        <f t="shared" si="14"/>
        <v>0.60972222222222217</v>
      </c>
      <c r="AB23" s="8">
        <f t="shared" si="15"/>
        <v>0.66874999999999996</v>
      </c>
      <c r="AC23" s="8">
        <f t="shared" si="16"/>
        <v>0.70347222222222217</v>
      </c>
    </row>
    <row r="24" spans="1:29" ht="12.75" customHeight="1" x14ac:dyDescent="0.2">
      <c r="A24" s="5" t="s">
        <v>67</v>
      </c>
      <c r="B24" s="20" t="s">
        <v>50</v>
      </c>
      <c r="C24" s="6" t="str">
        <f t="shared" si="17"/>
        <v>-</v>
      </c>
      <c r="D24" s="25">
        <v>0.7</v>
      </c>
      <c r="E24" s="25">
        <f t="shared" si="18"/>
        <v>13.899999999999997</v>
      </c>
      <c r="F24" s="8">
        <v>6.9444444444444447E-4</v>
      </c>
      <c r="G24" s="8">
        <f t="shared" si="19"/>
        <v>1.7361111111111108E-2</v>
      </c>
      <c r="H24" s="8">
        <f t="shared" si="2"/>
        <v>0.24652777777777771</v>
      </c>
      <c r="I24" s="8">
        <f t="shared" si="20"/>
        <v>0.28124999999999994</v>
      </c>
      <c r="J24" s="8">
        <f t="shared" si="3"/>
        <v>0.35069444444444436</v>
      </c>
      <c r="K24" s="8">
        <f t="shared" si="4"/>
        <v>0.44097222222222215</v>
      </c>
      <c r="L24" s="8">
        <f t="shared" si="5"/>
        <v>0.53125</v>
      </c>
      <c r="M24" s="8">
        <f t="shared" si="6"/>
        <v>0.60763888888888884</v>
      </c>
      <c r="N24" s="8">
        <f t="shared" si="7"/>
        <v>0.70486111111111105</v>
      </c>
      <c r="O24" s="22"/>
      <c r="P24" s="5" t="s">
        <v>75</v>
      </c>
      <c r="Q24" s="20" t="s">
        <v>50</v>
      </c>
      <c r="R24" s="6" t="str">
        <f t="shared" si="1"/>
        <v>-</v>
      </c>
      <c r="S24" s="25">
        <v>0.5</v>
      </c>
      <c r="T24" s="25">
        <f t="shared" si="8"/>
        <v>10.3</v>
      </c>
      <c r="U24" s="8" t="s">
        <v>61</v>
      </c>
      <c r="V24" s="8">
        <f t="shared" si="9"/>
        <v>1.6666666666666666E-2</v>
      </c>
      <c r="W24" s="8">
        <f t="shared" si="10"/>
        <v>0.26666666666666661</v>
      </c>
      <c r="X24" s="8">
        <f t="shared" si="11"/>
        <v>0.34999999999999992</v>
      </c>
      <c r="Y24" s="8">
        <f t="shared" si="12"/>
        <v>0.44027777777777771</v>
      </c>
      <c r="Z24" s="8">
        <f t="shared" si="13"/>
        <v>0.52361111111111103</v>
      </c>
      <c r="AA24" s="8">
        <f t="shared" si="14"/>
        <v>0.61041666666666661</v>
      </c>
      <c r="AB24" s="8">
        <f t="shared" si="15"/>
        <v>0.6694444444444444</v>
      </c>
      <c r="AC24" s="8">
        <f t="shared" si="16"/>
        <v>0.70416666666666661</v>
      </c>
    </row>
    <row r="25" spans="1:29" ht="12.75" customHeight="1" x14ac:dyDescent="0.2">
      <c r="A25" s="5" t="s">
        <v>14</v>
      </c>
      <c r="B25" s="20" t="s">
        <v>50</v>
      </c>
      <c r="C25" s="6" t="str">
        <f t="shared" si="17"/>
        <v>-</v>
      </c>
      <c r="D25" s="25">
        <v>2.2000000000000002</v>
      </c>
      <c r="E25" s="25">
        <f t="shared" si="18"/>
        <v>16.099999999999998</v>
      </c>
      <c r="F25" s="8">
        <v>2.0833333333333333E-3</v>
      </c>
      <c r="G25" s="8">
        <f t="shared" si="19"/>
        <v>1.9444444444444441E-2</v>
      </c>
      <c r="H25" s="8">
        <f t="shared" si="2"/>
        <v>0.24861111111111103</v>
      </c>
      <c r="I25" s="8">
        <f t="shared" si="20"/>
        <v>0.28333333333333327</v>
      </c>
      <c r="J25" s="8">
        <f t="shared" si="3"/>
        <v>0.35277777777777769</v>
      </c>
      <c r="K25" s="8">
        <f t="shared" si="4"/>
        <v>0.44305555555555548</v>
      </c>
      <c r="L25" s="8">
        <f t="shared" si="5"/>
        <v>0.53333333333333333</v>
      </c>
      <c r="M25" s="8">
        <f t="shared" si="6"/>
        <v>0.60972222222222217</v>
      </c>
      <c r="N25" s="8">
        <f t="shared" si="7"/>
        <v>0.70694444444444438</v>
      </c>
      <c r="O25" s="22"/>
      <c r="P25" s="5" t="s">
        <v>77</v>
      </c>
      <c r="Q25" s="20" t="s">
        <v>50</v>
      </c>
      <c r="R25" s="6" t="str">
        <f t="shared" si="1"/>
        <v>-</v>
      </c>
      <c r="S25" s="25">
        <v>0.6</v>
      </c>
      <c r="T25" s="25">
        <f t="shared" si="8"/>
        <v>10.9</v>
      </c>
      <c r="U25" s="8" t="s">
        <v>61</v>
      </c>
      <c r="V25" s="8">
        <f t="shared" si="9"/>
        <v>1.7361111111111112E-2</v>
      </c>
      <c r="W25" s="8">
        <f t="shared" si="10"/>
        <v>0.26736111111111105</v>
      </c>
      <c r="X25" s="8">
        <f t="shared" si="11"/>
        <v>0.35069444444444436</v>
      </c>
      <c r="Y25" s="8">
        <f t="shared" si="12"/>
        <v>0.44097222222222215</v>
      </c>
      <c r="Z25" s="8">
        <f t="shared" si="13"/>
        <v>0.52430555555555547</v>
      </c>
      <c r="AA25" s="8">
        <f t="shared" si="14"/>
        <v>0.61111111111111105</v>
      </c>
      <c r="AB25" s="8">
        <f t="shared" si="15"/>
        <v>0.67013888888888884</v>
      </c>
      <c r="AC25" s="8">
        <f t="shared" si="16"/>
        <v>0.70486111111111105</v>
      </c>
    </row>
    <row r="26" spans="1:29" ht="12.75" customHeight="1" x14ac:dyDescent="0.2">
      <c r="A26" s="5" t="s">
        <v>15</v>
      </c>
      <c r="B26" s="20" t="s">
        <v>50</v>
      </c>
      <c r="C26" s="6" t="str">
        <f t="shared" si="17"/>
        <v>-</v>
      </c>
      <c r="D26" s="25">
        <v>0.8</v>
      </c>
      <c r="E26" s="25">
        <f t="shared" si="18"/>
        <v>16.899999999999999</v>
      </c>
      <c r="F26" s="8">
        <v>1.3888888888888889E-3</v>
      </c>
      <c r="G26" s="8">
        <f t="shared" si="19"/>
        <v>2.0833333333333329E-2</v>
      </c>
      <c r="H26" s="8">
        <f t="shared" si="2"/>
        <v>0.24999999999999992</v>
      </c>
      <c r="I26" s="8">
        <f t="shared" si="20"/>
        <v>0.28472222222222215</v>
      </c>
      <c r="J26" s="8">
        <f t="shared" si="3"/>
        <v>0.35416666666666657</v>
      </c>
      <c r="K26" s="8">
        <f t="shared" si="4"/>
        <v>0.44444444444444436</v>
      </c>
      <c r="L26" s="8">
        <f t="shared" si="5"/>
        <v>0.53472222222222221</v>
      </c>
      <c r="M26" s="8">
        <f t="shared" si="6"/>
        <v>0.61111111111111105</v>
      </c>
      <c r="N26" s="8">
        <f t="shared" si="7"/>
        <v>0.70833333333333326</v>
      </c>
      <c r="O26" s="22"/>
      <c r="P26" s="5" t="s">
        <v>79</v>
      </c>
      <c r="Q26" s="20" t="s">
        <v>50</v>
      </c>
      <c r="R26" s="6" t="str">
        <f t="shared" si="1"/>
        <v>-</v>
      </c>
      <c r="S26" s="25">
        <v>2.2000000000000002</v>
      </c>
      <c r="T26" s="25">
        <f t="shared" si="8"/>
        <v>13.100000000000001</v>
      </c>
      <c r="U26" s="8">
        <v>2.7777777777777779E-3</v>
      </c>
      <c r="V26" s="8">
        <f t="shared" si="9"/>
        <v>2.013888888888889E-2</v>
      </c>
      <c r="W26" s="8">
        <f t="shared" si="10"/>
        <v>0.27013888888888882</v>
      </c>
      <c r="X26" s="8">
        <f t="shared" si="11"/>
        <v>0.35347222222222213</v>
      </c>
      <c r="Y26" s="8">
        <f t="shared" si="12"/>
        <v>0.44374999999999992</v>
      </c>
      <c r="Z26" s="8">
        <f t="shared" si="13"/>
        <v>0.52708333333333324</v>
      </c>
      <c r="AA26" s="8">
        <f t="shared" si="14"/>
        <v>0.61388888888888882</v>
      </c>
      <c r="AB26" s="8">
        <f t="shared" si="15"/>
        <v>0.67291666666666661</v>
      </c>
      <c r="AC26" s="8">
        <f t="shared" si="16"/>
        <v>0.70763888888888882</v>
      </c>
    </row>
    <row r="27" spans="1:29" ht="12.75" customHeight="1" x14ac:dyDescent="0.2">
      <c r="A27" s="5" t="s">
        <v>14</v>
      </c>
      <c r="B27" s="20" t="s">
        <v>50</v>
      </c>
      <c r="C27" s="6" t="str">
        <f t="shared" si="17"/>
        <v>-</v>
      </c>
      <c r="D27" s="25">
        <v>0.7</v>
      </c>
      <c r="E27" s="25">
        <f t="shared" si="18"/>
        <v>17.599999999999998</v>
      </c>
      <c r="F27" s="8">
        <v>6.9444444444444447E-4</v>
      </c>
      <c r="G27" s="8">
        <f t="shared" si="19"/>
        <v>2.1527777777777774E-2</v>
      </c>
      <c r="H27" s="8">
        <f t="shared" si="2"/>
        <v>0.25069444444444439</v>
      </c>
      <c r="I27" s="8">
        <f t="shared" si="20"/>
        <v>0.2854166666666666</v>
      </c>
      <c r="J27" s="8">
        <f t="shared" si="3"/>
        <v>0.35486111111111102</v>
      </c>
      <c r="K27" s="8">
        <f t="shared" si="4"/>
        <v>0.44513888888888881</v>
      </c>
      <c r="L27" s="8">
        <f t="shared" si="5"/>
        <v>0.53541666666666665</v>
      </c>
      <c r="M27" s="8">
        <f t="shared" si="6"/>
        <v>0.61180555555555549</v>
      </c>
      <c r="N27" s="8">
        <f t="shared" si="7"/>
        <v>0.7090277777777777</v>
      </c>
      <c r="O27" s="22"/>
      <c r="P27" s="5" t="s">
        <v>81</v>
      </c>
      <c r="Q27" s="20" t="s">
        <v>50</v>
      </c>
      <c r="R27" s="6" t="str">
        <f t="shared" si="1"/>
        <v>-</v>
      </c>
      <c r="S27" s="25">
        <v>2.4</v>
      </c>
      <c r="T27" s="25">
        <f t="shared" si="8"/>
        <v>15.500000000000002</v>
      </c>
      <c r="U27" s="8" t="s">
        <v>82</v>
      </c>
      <c r="V27" s="8">
        <f t="shared" si="9"/>
        <v>2.2916666666666669E-2</v>
      </c>
      <c r="W27" s="8">
        <f t="shared" si="10"/>
        <v>0.27291666666666659</v>
      </c>
      <c r="X27" s="8">
        <f t="shared" si="11"/>
        <v>0.3562499999999999</v>
      </c>
      <c r="Y27" s="8">
        <f t="shared" si="12"/>
        <v>0.44652777777777769</v>
      </c>
      <c r="Z27" s="8">
        <f t="shared" si="13"/>
        <v>0.52986111111111101</v>
      </c>
      <c r="AA27" s="8">
        <f t="shared" si="14"/>
        <v>0.61666666666666659</v>
      </c>
      <c r="AB27" s="8">
        <f t="shared" si="15"/>
        <v>0.67569444444444438</v>
      </c>
      <c r="AC27" s="8">
        <f t="shared" si="16"/>
        <v>0.71041666666666659</v>
      </c>
    </row>
    <row r="28" spans="1:29" ht="12.75" customHeight="1" x14ac:dyDescent="0.2">
      <c r="A28" s="5" t="s">
        <v>115</v>
      </c>
      <c r="B28" s="20" t="s">
        <v>50</v>
      </c>
      <c r="C28" s="6" t="str">
        <f t="shared" si="17"/>
        <v>-</v>
      </c>
      <c r="D28" s="25">
        <v>2.6</v>
      </c>
      <c r="E28" s="25">
        <f t="shared" si="18"/>
        <v>20.2</v>
      </c>
      <c r="F28" s="8">
        <v>2.0833333333333333E-3</v>
      </c>
      <c r="G28" s="8">
        <f t="shared" si="19"/>
        <v>2.3611111111111107E-2</v>
      </c>
      <c r="H28" s="8">
        <f t="shared" si="2"/>
        <v>0.25277777777777771</v>
      </c>
      <c r="I28" s="8">
        <f t="shared" si="20"/>
        <v>0.28749999999999992</v>
      </c>
      <c r="J28" s="8">
        <f t="shared" si="3"/>
        <v>0.35694444444444434</v>
      </c>
      <c r="K28" s="8">
        <f t="shared" si="4"/>
        <v>0.44722222222222213</v>
      </c>
      <c r="L28" s="8">
        <f t="shared" si="5"/>
        <v>0.53749999999999998</v>
      </c>
      <c r="M28" s="8">
        <f t="shared" si="6"/>
        <v>0.61388888888888882</v>
      </c>
      <c r="N28" s="8">
        <f t="shared" si="7"/>
        <v>0.71111111111111103</v>
      </c>
      <c r="O28" s="22"/>
      <c r="P28" s="5" t="s">
        <v>83</v>
      </c>
      <c r="Q28" s="20" t="s">
        <v>50</v>
      </c>
      <c r="R28" s="6">
        <f t="shared" si="1"/>
        <v>50</v>
      </c>
      <c r="S28" s="25">
        <v>5</v>
      </c>
      <c r="T28" s="25">
        <f t="shared" si="8"/>
        <v>20.5</v>
      </c>
      <c r="U28" s="8">
        <v>4.1666666666666666E-3</v>
      </c>
      <c r="V28" s="8">
        <f t="shared" si="9"/>
        <v>2.7083333333333334E-2</v>
      </c>
      <c r="W28" s="8">
        <f t="shared" si="10"/>
        <v>0.27708333333333324</v>
      </c>
      <c r="X28" s="8">
        <f t="shared" si="11"/>
        <v>0.36041666666666655</v>
      </c>
      <c r="Y28" s="8">
        <f t="shared" si="12"/>
        <v>0.45069444444444434</v>
      </c>
      <c r="Z28" s="8">
        <f t="shared" si="13"/>
        <v>0.53402777777777766</v>
      </c>
      <c r="AA28" s="8">
        <f t="shared" si="14"/>
        <v>0.62083333333333324</v>
      </c>
      <c r="AB28" s="8">
        <f t="shared" si="15"/>
        <v>0.67986111111111103</v>
      </c>
      <c r="AC28" s="8">
        <f t="shared" si="16"/>
        <v>0.71458333333333324</v>
      </c>
    </row>
    <row r="29" spans="1:29" ht="12.75" customHeight="1" x14ac:dyDescent="0.2">
      <c r="A29" s="5" t="s">
        <v>72</v>
      </c>
      <c r="B29" s="20" t="s">
        <v>50</v>
      </c>
      <c r="C29" s="6" t="str">
        <f t="shared" si="17"/>
        <v>-</v>
      </c>
      <c r="D29" s="25">
        <v>0.5</v>
      </c>
      <c r="E29" s="25">
        <f t="shared" si="18"/>
        <v>20.7</v>
      </c>
      <c r="F29" s="8">
        <v>6.9444444444444447E-4</v>
      </c>
      <c r="G29" s="8">
        <f t="shared" si="19"/>
        <v>2.4305555555555552E-2</v>
      </c>
      <c r="H29" s="8">
        <f t="shared" si="2"/>
        <v>0.25347222222222215</v>
      </c>
      <c r="I29" s="8">
        <f t="shared" si="20"/>
        <v>0.28819444444444436</v>
      </c>
      <c r="J29" s="8">
        <f t="shared" si="3"/>
        <v>0.35763888888888878</v>
      </c>
      <c r="K29" s="8">
        <f t="shared" si="4"/>
        <v>0.44791666666666657</v>
      </c>
      <c r="L29" s="8">
        <f t="shared" si="5"/>
        <v>0.53819444444444442</v>
      </c>
      <c r="M29" s="8">
        <f t="shared" si="6"/>
        <v>0.61458333333333326</v>
      </c>
      <c r="N29" s="8">
        <f t="shared" si="7"/>
        <v>0.71180555555555547</v>
      </c>
      <c r="O29" s="22"/>
      <c r="P29" s="5" t="s">
        <v>117</v>
      </c>
      <c r="Q29" s="20" t="s">
        <v>50</v>
      </c>
      <c r="R29" s="6" t="str">
        <f t="shared" si="1"/>
        <v>-</v>
      </c>
      <c r="S29" s="25">
        <v>0.7</v>
      </c>
      <c r="T29" s="25">
        <f t="shared" si="8"/>
        <v>21.2</v>
      </c>
      <c r="U29" s="8">
        <v>6.9444444444444447E-4</v>
      </c>
      <c r="V29" s="8">
        <f t="shared" si="9"/>
        <v>2.777777777777778E-2</v>
      </c>
      <c r="W29" s="8">
        <f t="shared" si="10"/>
        <v>0.27777777777777768</v>
      </c>
      <c r="X29" s="8">
        <f t="shared" si="11"/>
        <v>0.36111111111111099</v>
      </c>
      <c r="Y29" s="8">
        <f t="shared" si="12"/>
        <v>0.45138888888888878</v>
      </c>
      <c r="Z29" s="8">
        <f t="shared" si="13"/>
        <v>0.5347222222222221</v>
      </c>
      <c r="AA29" s="8">
        <f t="shared" si="14"/>
        <v>0.62152777777777768</v>
      </c>
      <c r="AB29" s="8">
        <f t="shared" si="15"/>
        <v>0.68055555555555547</v>
      </c>
      <c r="AC29" s="8">
        <f t="shared" si="16"/>
        <v>0.71527777777777768</v>
      </c>
    </row>
    <row r="30" spans="1:29" ht="12.75" customHeight="1" x14ac:dyDescent="0.2">
      <c r="A30" s="5" t="s">
        <v>74</v>
      </c>
      <c r="B30" s="20" t="s">
        <v>50</v>
      </c>
      <c r="C30" s="6" t="str">
        <f t="shared" si="17"/>
        <v>-</v>
      </c>
      <c r="D30" s="25">
        <v>1.1000000000000001</v>
      </c>
      <c r="E30" s="25">
        <f t="shared" si="18"/>
        <v>21.8</v>
      </c>
      <c r="F30" s="8" t="s">
        <v>51</v>
      </c>
      <c r="G30" s="8">
        <f t="shared" si="19"/>
        <v>2.569444444444444E-2</v>
      </c>
      <c r="H30" s="8">
        <f t="shared" si="2"/>
        <v>0.25486111111111104</v>
      </c>
      <c r="I30" s="8">
        <f t="shared" si="20"/>
        <v>0.28958333333333325</v>
      </c>
      <c r="J30" s="8">
        <f t="shared" si="3"/>
        <v>0.35902777777777767</v>
      </c>
      <c r="K30" s="8">
        <f t="shared" si="4"/>
        <v>0.44930555555555546</v>
      </c>
      <c r="L30" s="8">
        <f t="shared" si="5"/>
        <v>0.5395833333333333</v>
      </c>
      <c r="M30" s="8">
        <f t="shared" si="6"/>
        <v>0.61597222222222214</v>
      </c>
      <c r="N30" s="8">
        <f t="shared" si="7"/>
        <v>0.71319444444444435</v>
      </c>
      <c r="O30" s="22"/>
      <c r="P30" s="5" t="s">
        <v>80</v>
      </c>
      <c r="Q30" s="20" t="s">
        <v>50</v>
      </c>
      <c r="R30" s="6" t="str">
        <f t="shared" si="1"/>
        <v>-</v>
      </c>
      <c r="S30" s="25">
        <v>0.5</v>
      </c>
      <c r="T30" s="25">
        <f t="shared" si="8"/>
        <v>21.7</v>
      </c>
      <c r="U30" s="8">
        <v>6.9444444444444447E-4</v>
      </c>
      <c r="V30" s="8">
        <f t="shared" si="9"/>
        <v>2.8472222222222225E-2</v>
      </c>
      <c r="W30" s="8">
        <f t="shared" si="10"/>
        <v>0.27847222222222212</v>
      </c>
      <c r="X30" s="8">
        <f t="shared" si="11"/>
        <v>0.36180555555555544</v>
      </c>
      <c r="Y30" s="8">
        <f t="shared" si="12"/>
        <v>0.45208333333333323</v>
      </c>
      <c r="Z30" s="8">
        <f t="shared" si="13"/>
        <v>0.53541666666666654</v>
      </c>
      <c r="AA30" s="8">
        <f t="shared" si="14"/>
        <v>0.62222222222222212</v>
      </c>
      <c r="AB30" s="8">
        <f t="shared" si="15"/>
        <v>0.68124999999999991</v>
      </c>
      <c r="AC30" s="8">
        <f t="shared" si="16"/>
        <v>0.71597222222222212</v>
      </c>
    </row>
    <row r="31" spans="1:29" ht="12.75" customHeight="1" x14ac:dyDescent="0.2">
      <c r="A31" s="5" t="s">
        <v>76</v>
      </c>
      <c r="B31" s="20" t="s">
        <v>50</v>
      </c>
      <c r="C31" s="6" t="str">
        <f t="shared" si="17"/>
        <v>-</v>
      </c>
      <c r="D31" s="25">
        <v>1.5</v>
      </c>
      <c r="E31" s="25">
        <f t="shared" si="18"/>
        <v>23.3</v>
      </c>
      <c r="F31" s="8" t="s">
        <v>57</v>
      </c>
      <c r="G31" s="8">
        <f t="shared" si="19"/>
        <v>2.7777777777777773E-2</v>
      </c>
      <c r="H31" s="8">
        <f t="shared" si="2"/>
        <v>0.25694444444444436</v>
      </c>
      <c r="I31" s="8">
        <f t="shared" si="20"/>
        <v>0.29166666666666657</v>
      </c>
      <c r="J31" s="8">
        <f t="shared" si="3"/>
        <v>0.36111111111111099</v>
      </c>
      <c r="K31" s="8">
        <f t="shared" si="4"/>
        <v>0.45138888888888878</v>
      </c>
      <c r="L31" s="8">
        <f t="shared" si="5"/>
        <v>0.54166666666666663</v>
      </c>
      <c r="M31" s="8">
        <f t="shared" si="6"/>
        <v>0.61805555555555547</v>
      </c>
      <c r="N31" s="8">
        <f t="shared" si="7"/>
        <v>0.71527777777777768</v>
      </c>
      <c r="O31" s="22"/>
      <c r="P31" s="5" t="s">
        <v>116</v>
      </c>
      <c r="Q31" s="20" t="s">
        <v>50</v>
      </c>
      <c r="R31" s="6" t="str">
        <f t="shared" si="1"/>
        <v>-</v>
      </c>
      <c r="S31" s="25">
        <v>1.1000000000000001</v>
      </c>
      <c r="T31" s="25">
        <f t="shared" si="8"/>
        <v>22.8</v>
      </c>
      <c r="U31" s="8">
        <v>1.3888888888888889E-3</v>
      </c>
      <c r="V31" s="8">
        <f t="shared" si="9"/>
        <v>2.9861111111111113E-2</v>
      </c>
      <c r="W31" s="8">
        <f t="shared" si="10"/>
        <v>0.27986111111111101</v>
      </c>
      <c r="X31" s="8">
        <f t="shared" si="11"/>
        <v>0.36319444444444432</v>
      </c>
      <c r="Y31" s="8">
        <f t="shared" si="12"/>
        <v>0.45347222222222211</v>
      </c>
      <c r="Z31" s="8">
        <f t="shared" si="13"/>
        <v>0.53680555555555542</v>
      </c>
      <c r="AA31" s="8">
        <f t="shared" si="14"/>
        <v>0.62361111111111101</v>
      </c>
      <c r="AB31" s="8">
        <f t="shared" si="15"/>
        <v>0.6826388888888888</v>
      </c>
      <c r="AC31" s="8">
        <f t="shared" si="16"/>
        <v>0.71736111111111101</v>
      </c>
    </row>
    <row r="32" spans="1:29" ht="12.75" customHeight="1" x14ac:dyDescent="0.2">
      <c r="A32" s="5" t="s">
        <v>78</v>
      </c>
      <c r="B32" s="20" t="s">
        <v>50</v>
      </c>
      <c r="C32" s="6" t="str">
        <f t="shared" si="17"/>
        <v>-</v>
      </c>
      <c r="D32" s="25">
        <v>1.3</v>
      </c>
      <c r="E32" s="25">
        <f t="shared" si="18"/>
        <v>24.6</v>
      </c>
      <c r="F32" s="8" t="s">
        <v>51</v>
      </c>
      <c r="G32" s="8">
        <f t="shared" si="19"/>
        <v>2.916666666666666E-2</v>
      </c>
      <c r="H32" s="8">
        <f t="shared" si="2"/>
        <v>0.25833333333333325</v>
      </c>
      <c r="I32" s="8">
        <f t="shared" si="20"/>
        <v>0.29305555555555546</v>
      </c>
      <c r="J32" s="8">
        <f t="shared" si="3"/>
        <v>0.36249999999999988</v>
      </c>
      <c r="K32" s="8">
        <f t="shared" si="4"/>
        <v>0.45277777777777767</v>
      </c>
      <c r="L32" s="8">
        <f t="shared" si="5"/>
        <v>0.54305555555555551</v>
      </c>
      <c r="M32" s="8">
        <f t="shared" si="6"/>
        <v>0.61944444444444435</v>
      </c>
      <c r="N32" s="8">
        <f t="shared" si="7"/>
        <v>0.71666666666666656</v>
      </c>
      <c r="O32" s="22"/>
      <c r="P32" s="7" t="s">
        <v>121</v>
      </c>
      <c r="Q32" s="20" t="s">
        <v>50</v>
      </c>
      <c r="R32" s="6" t="str">
        <f t="shared" si="1"/>
        <v>-</v>
      </c>
      <c r="S32" s="25">
        <v>0.4</v>
      </c>
      <c r="T32" s="25">
        <f t="shared" si="8"/>
        <v>23.2</v>
      </c>
      <c r="U32" s="8">
        <v>6.9444444444444447E-4</v>
      </c>
      <c r="V32" s="8">
        <f t="shared" si="9"/>
        <v>3.0555555555555558E-2</v>
      </c>
      <c r="W32" s="8">
        <f t="shared" si="10"/>
        <v>0.28055555555555545</v>
      </c>
      <c r="X32" s="8">
        <f t="shared" si="11"/>
        <v>0.36388888888888876</v>
      </c>
      <c r="Y32" s="8">
        <f t="shared" si="12"/>
        <v>0.45416666666666655</v>
      </c>
      <c r="Z32" s="8">
        <f t="shared" si="13"/>
        <v>0.53749999999999987</v>
      </c>
      <c r="AA32" s="8">
        <f t="shared" si="14"/>
        <v>0.62430555555555545</v>
      </c>
      <c r="AB32" s="8">
        <f t="shared" si="15"/>
        <v>0.68333333333333324</v>
      </c>
      <c r="AC32" s="8">
        <f t="shared" si="16"/>
        <v>0.71805555555555545</v>
      </c>
    </row>
    <row r="33" spans="1:29" ht="12.75" customHeight="1" x14ac:dyDescent="0.2">
      <c r="A33" s="5" t="s">
        <v>116</v>
      </c>
      <c r="B33" s="20" t="s">
        <v>50</v>
      </c>
      <c r="C33" s="6"/>
      <c r="D33" s="25">
        <v>0.4</v>
      </c>
      <c r="E33" s="25">
        <f t="shared" si="18"/>
        <v>25</v>
      </c>
      <c r="F33" s="8">
        <v>6.9444444444444447E-4</v>
      </c>
      <c r="G33" s="8">
        <f t="shared" si="19"/>
        <v>2.9861111111111106E-2</v>
      </c>
      <c r="H33" s="8">
        <f t="shared" si="2"/>
        <v>0.25902777777777769</v>
      </c>
      <c r="I33" s="8">
        <f t="shared" si="20"/>
        <v>0.2937499999999999</v>
      </c>
      <c r="J33" s="8">
        <f t="shared" si="3"/>
        <v>0.36319444444444432</v>
      </c>
      <c r="K33" s="8">
        <f t="shared" si="4"/>
        <v>0.45347222222222211</v>
      </c>
      <c r="L33" s="8">
        <f t="shared" si="5"/>
        <v>0.54374999999999996</v>
      </c>
      <c r="M33" s="8">
        <f t="shared" si="6"/>
        <v>0.6201388888888888</v>
      </c>
      <c r="N33" s="8">
        <f t="shared" si="7"/>
        <v>0.71736111111111101</v>
      </c>
      <c r="O33" s="22"/>
      <c r="P33" s="5" t="s">
        <v>76</v>
      </c>
      <c r="Q33" s="20" t="s">
        <v>50</v>
      </c>
      <c r="R33" s="6" t="str">
        <f t="shared" si="1"/>
        <v>-</v>
      </c>
      <c r="S33" s="25">
        <v>1.2</v>
      </c>
      <c r="T33" s="25">
        <f t="shared" si="8"/>
        <v>24.4</v>
      </c>
      <c r="U33" s="8" t="s">
        <v>51</v>
      </c>
      <c r="V33" s="8">
        <f t="shared" si="9"/>
        <v>3.1944444444444449E-2</v>
      </c>
      <c r="W33" s="8">
        <f t="shared" si="10"/>
        <v>0.28194444444444433</v>
      </c>
      <c r="X33" s="8">
        <f t="shared" si="11"/>
        <v>0.36527777777777765</v>
      </c>
      <c r="Y33" s="8">
        <f t="shared" si="12"/>
        <v>0.45555555555555544</v>
      </c>
      <c r="Z33" s="8">
        <f t="shared" si="13"/>
        <v>0.53888888888888875</v>
      </c>
      <c r="AA33" s="8">
        <f t="shared" si="14"/>
        <v>0.62569444444444433</v>
      </c>
      <c r="AB33" s="8">
        <f t="shared" si="15"/>
        <v>0.68472222222222212</v>
      </c>
      <c r="AC33" s="8">
        <f t="shared" si="16"/>
        <v>0.71944444444444433</v>
      </c>
    </row>
    <row r="34" spans="1:29" ht="12.75" customHeight="1" x14ac:dyDescent="0.2">
      <c r="A34" s="5" t="s">
        <v>80</v>
      </c>
      <c r="B34" s="20" t="s">
        <v>50</v>
      </c>
      <c r="C34" s="6" t="str">
        <f t="shared" si="17"/>
        <v>-</v>
      </c>
      <c r="D34" s="25">
        <v>1.1000000000000001</v>
      </c>
      <c r="E34" s="25">
        <f t="shared" si="18"/>
        <v>26.1</v>
      </c>
      <c r="F34" s="8">
        <v>1.3888888888888889E-3</v>
      </c>
      <c r="G34" s="8">
        <f t="shared" si="19"/>
        <v>3.1249999999999993E-2</v>
      </c>
      <c r="H34" s="8">
        <f t="shared" si="2"/>
        <v>0.26041666666666657</v>
      </c>
      <c r="I34" s="8">
        <f t="shared" si="20"/>
        <v>0.29513888888888878</v>
      </c>
      <c r="J34" s="8">
        <f t="shared" si="3"/>
        <v>0.3645833333333332</v>
      </c>
      <c r="K34" s="8">
        <f t="shared" si="4"/>
        <v>0.45486111111111099</v>
      </c>
      <c r="L34" s="8">
        <f t="shared" si="5"/>
        <v>0.54513888888888884</v>
      </c>
      <c r="M34" s="8">
        <f t="shared" si="6"/>
        <v>0.62152777777777768</v>
      </c>
      <c r="N34" s="8">
        <f t="shared" si="7"/>
        <v>0.71874999999999989</v>
      </c>
      <c r="O34" s="22"/>
      <c r="P34" s="5" t="s">
        <v>74</v>
      </c>
      <c r="Q34" s="20" t="s">
        <v>50</v>
      </c>
      <c r="R34" s="6" t="str">
        <f t="shared" si="1"/>
        <v>-</v>
      </c>
      <c r="S34" s="25">
        <v>1.6</v>
      </c>
      <c r="T34" s="25">
        <f t="shared" si="8"/>
        <v>26</v>
      </c>
      <c r="U34" s="8" t="s">
        <v>57</v>
      </c>
      <c r="V34" s="8">
        <f t="shared" si="9"/>
        <v>3.4027777777777782E-2</v>
      </c>
      <c r="W34" s="8">
        <f t="shared" si="10"/>
        <v>0.28402777777777766</v>
      </c>
      <c r="X34" s="8">
        <f t="shared" si="11"/>
        <v>0.36736111111111097</v>
      </c>
      <c r="Y34" s="8">
        <f t="shared" si="12"/>
        <v>0.45763888888888876</v>
      </c>
      <c r="Z34" s="8">
        <f t="shared" si="13"/>
        <v>0.54097222222222208</v>
      </c>
      <c r="AA34" s="8">
        <f t="shared" si="14"/>
        <v>0.62777777777777766</v>
      </c>
      <c r="AB34" s="8">
        <f t="shared" si="15"/>
        <v>0.68680555555555545</v>
      </c>
      <c r="AC34" s="8">
        <f t="shared" si="16"/>
        <v>0.72152777777777766</v>
      </c>
    </row>
    <row r="35" spans="1:29" ht="12.75" customHeight="1" x14ac:dyDescent="0.2">
      <c r="A35" s="5" t="s">
        <v>117</v>
      </c>
      <c r="B35" s="20" t="s">
        <v>50</v>
      </c>
      <c r="C35" s="6" t="str">
        <f t="shared" si="17"/>
        <v>-</v>
      </c>
      <c r="D35" s="25">
        <v>0.5</v>
      </c>
      <c r="E35" s="25">
        <f t="shared" si="18"/>
        <v>26.6</v>
      </c>
      <c r="F35" s="8">
        <v>6.9444444444444447E-4</v>
      </c>
      <c r="G35" s="8">
        <f t="shared" si="19"/>
        <v>3.1944444444444435E-2</v>
      </c>
      <c r="H35" s="8">
        <f t="shared" si="2"/>
        <v>0.26111111111111102</v>
      </c>
      <c r="I35" s="8">
        <f t="shared" si="20"/>
        <v>0.29583333333333323</v>
      </c>
      <c r="J35" s="8">
        <f t="shared" si="3"/>
        <v>0.36527777777777765</v>
      </c>
      <c r="K35" s="8">
        <f t="shared" si="4"/>
        <v>0.45555555555555544</v>
      </c>
      <c r="L35" s="8">
        <f t="shared" si="5"/>
        <v>0.54583333333333328</v>
      </c>
      <c r="M35" s="8">
        <f t="shared" si="6"/>
        <v>0.62222222222222212</v>
      </c>
      <c r="N35" s="8">
        <f t="shared" si="7"/>
        <v>0.71944444444444433</v>
      </c>
      <c r="O35" s="22"/>
      <c r="P35" s="5" t="s">
        <v>72</v>
      </c>
      <c r="Q35" s="20" t="s">
        <v>50</v>
      </c>
      <c r="R35" s="6" t="str">
        <f t="shared" si="1"/>
        <v>-</v>
      </c>
      <c r="S35" s="25">
        <v>1.1000000000000001</v>
      </c>
      <c r="T35" s="25">
        <f t="shared" si="8"/>
        <v>27.1</v>
      </c>
      <c r="U35" s="8" t="s">
        <v>51</v>
      </c>
      <c r="V35" s="8">
        <f t="shared" si="9"/>
        <v>3.5416666666666673E-2</v>
      </c>
      <c r="W35" s="8">
        <f t="shared" si="10"/>
        <v>0.28541666666666654</v>
      </c>
      <c r="X35" s="8">
        <f t="shared" si="11"/>
        <v>0.36874999999999986</v>
      </c>
      <c r="Y35" s="8">
        <f t="shared" si="12"/>
        <v>0.45902777777777765</v>
      </c>
      <c r="Z35" s="8">
        <f t="shared" si="13"/>
        <v>0.54236111111111096</v>
      </c>
      <c r="AA35" s="8">
        <f t="shared" si="14"/>
        <v>0.62916666666666654</v>
      </c>
      <c r="AB35" s="8">
        <f t="shared" si="15"/>
        <v>0.68819444444444433</v>
      </c>
      <c r="AC35" s="8">
        <f t="shared" si="16"/>
        <v>0.72291666666666654</v>
      </c>
    </row>
    <row r="36" spans="1:29" ht="12.75" customHeight="1" x14ac:dyDescent="0.2">
      <c r="A36" s="5" t="s">
        <v>83</v>
      </c>
      <c r="B36" s="20" t="s">
        <v>50</v>
      </c>
      <c r="C36" s="6" t="str">
        <f t="shared" si="17"/>
        <v>-</v>
      </c>
      <c r="D36" s="25">
        <v>0.7</v>
      </c>
      <c r="E36" s="25">
        <f t="shared" si="18"/>
        <v>27.3</v>
      </c>
      <c r="F36" s="8">
        <v>6.9444444444444447E-4</v>
      </c>
      <c r="G36" s="8">
        <f t="shared" si="19"/>
        <v>3.2638888888888877E-2</v>
      </c>
      <c r="H36" s="8">
        <f t="shared" si="2"/>
        <v>0.26180555555555546</v>
      </c>
      <c r="I36" s="8">
        <f t="shared" si="20"/>
        <v>0.29652777777777767</v>
      </c>
      <c r="J36" s="8">
        <f t="shared" si="3"/>
        <v>0.36597222222222209</v>
      </c>
      <c r="K36" s="8">
        <f t="shared" si="4"/>
        <v>0.45624999999999988</v>
      </c>
      <c r="L36" s="8">
        <f t="shared" si="5"/>
        <v>0.54652777777777772</v>
      </c>
      <c r="M36" s="8">
        <f t="shared" si="6"/>
        <v>0.62291666666666656</v>
      </c>
      <c r="N36" s="8">
        <f t="shared" si="7"/>
        <v>0.72013888888888877</v>
      </c>
      <c r="O36" s="22"/>
      <c r="P36" s="5" t="s">
        <v>115</v>
      </c>
      <c r="Q36" s="20" t="s">
        <v>50</v>
      </c>
      <c r="R36" s="6"/>
      <c r="S36" s="25">
        <v>0.5</v>
      </c>
      <c r="T36" s="25">
        <f t="shared" si="8"/>
        <v>27.6</v>
      </c>
      <c r="U36" s="8">
        <v>6.9444444444444447E-4</v>
      </c>
      <c r="V36" s="8">
        <f t="shared" si="9"/>
        <v>3.6111111111111115E-2</v>
      </c>
      <c r="W36" s="8">
        <f t="shared" si="10"/>
        <v>0.28611111111111098</v>
      </c>
      <c r="X36" s="8">
        <f t="shared" si="11"/>
        <v>0.3694444444444443</v>
      </c>
      <c r="Y36" s="8">
        <f t="shared" si="12"/>
        <v>0.45972222222222209</v>
      </c>
      <c r="Z36" s="8">
        <f t="shared" si="13"/>
        <v>0.5430555555555554</v>
      </c>
      <c r="AA36" s="8">
        <f t="shared" si="14"/>
        <v>0.62986111111111098</v>
      </c>
      <c r="AB36" s="8">
        <f t="shared" si="15"/>
        <v>0.68888888888888877</v>
      </c>
      <c r="AC36" s="8">
        <f t="shared" si="16"/>
        <v>0.72361111111111098</v>
      </c>
    </row>
    <row r="37" spans="1:29" ht="12.75" customHeight="1" x14ac:dyDescent="0.2">
      <c r="A37" s="5" t="s">
        <v>84</v>
      </c>
      <c r="B37" s="20" t="s">
        <v>50</v>
      </c>
      <c r="C37" s="6">
        <f t="shared" si="17"/>
        <v>50</v>
      </c>
      <c r="D37" s="25">
        <v>5</v>
      </c>
      <c r="E37" s="25">
        <f t="shared" si="18"/>
        <v>32.299999999999997</v>
      </c>
      <c r="F37" s="8">
        <v>4.1666666666666666E-3</v>
      </c>
      <c r="G37" s="8">
        <f t="shared" si="19"/>
        <v>3.6805555555555543E-2</v>
      </c>
      <c r="H37" s="8">
        <f t="shared" si="2"/>
        <v>0.26597222222222211</v>
      </c>
      <c r="I37" s="8">
        <f t="shared" si="20"/>
        <v>0.30069444444444432</v>
      </c>
      <c r="J37" s="8">
        <f t="shared" si="3"/>
        <v>0.37013888888888874</v>
      </c>
      <c r="K37" s="8">
        <f t="shared" si="4"/>
        <v>0.46041666666666653</v>
      </c>
      <c r="L37" s="8">
        <f t="shared" si="5"/>
        <v>0.55069444444444438</v>
      </c>
      <c r="M37" s="8">
        <f t="shared" si="6"/>
        <v>0.62708333333333321</v>
      </c>
      <c r="N37" s="8">
        <f t="shared" si="7"/>
        <v>0.72430555555555542</v>
      </c>
      <c r="O37" s="22"/>
      <c r="P37" s="5" t="s">
        <v>14</v>
      </c>
      <c r="Q37" s="20" t="s">
        <v>50</v>
      </c>
      <c r="R37" s="6" t="str">
        <f t="shared" si="1"/>
        <v>-</v>
      </c>
      <c r="S37" s="25">
        <v>2.6</v>
      </c>
      <c r="T37" s="25">
        <f t="shared" si="8"/>
        <v>30.200000000000003</v>
      </c>
      <c r="U37" s="8">
        <v>2.0833333333333333E-3</v>
      </c>
      <c r="V37" s="8">
        <f t="shared" si="9"/>
        <v>3.8194444444444448E-2</v>
      </c>
      <c r="W37" s="8">
        <f t="shared" si="10"/>
        <v>0.28819444444444431</v>
      </c>
      <c r="X37" s="8">
        <f t="shared" si="11"/>
        <v>0.37152777777777762</v>
      </c>
      <c r="Y37" s="8">
        <f t="shared" si="12"/>
        <v>0.46180555555555541</v>
      </c>
      <c r="Z37" s="8">
        <f t="shared" si="13"/>
        <v>0.54513888888888873</v>
      </c>
      <c r="AA37" s="8">
        <f t="shared" si="14"/>
        <v>0.63194444444444431</v>
      </c>
      <c r="AB37" s="8">
        <f t="shared" si="15"/>
        <v>0.6909722222222221</v>
      </c>
      <c r="AC37" s="8">
        <f t="shared" si="16"/>
        <v>0.72569444444444431</v>
      </c>
    </row>
    <row r="38" spans="1:29" ht="12.75" customHeight="1" x14ac:dyDescent="0.2">
      <c r="A38" s="5" t="s">
        <v>85</v>
      </c>
      <c r="B38" s="20" t="s">
        <v>50</v>
      </c>
      <c r="C38" s="6" t="str">
        <f t="shared" si="17"/>
        <v>-</v>
      </c>
      <c r="D38" s="25">
        <v>2.4</v>
      </c>
      <c r="E38" s="25">
        <f t="shared" si="18"/>
        <v>34.699999999999996</v>
      </c>
      <c r="F38" s="8" t="s">
        <v>82</v>
      </c>
      <c r="G38" s="8">
        <f t="shared" si="19"/>
        <v>3.9583333333333318E-2</v>
      </c>
      <c r="H38" s="8">
        <f t="shared" si="2"/>
        <v>0.26874999999999988</v>
      </c>
      <c r="I38" s="8">
        <f t="shared" si="20"/>
        <v>0.30347222222222209</v>
      </c>
      <c r="J38" s="8">
        <f t="shared" si="3"/>
        <v>0.37291666666666651</v>
      </c>
      <c r="K38" s="8">
        <f t="shared" si="4"/>
        <v>0.4631944444444443</v>
      </c>
      <c r="L38" s="8">
        <f t="shared" si="5"/>
        <v>0.55347222222222214</v>
      </c>
      <c r="M38" s="8">
        <f t="shared" si="6"/>
        <v>0.62986111111111098</v>
      </c>
      <c r="N38" s="8">
        <f t="shared" si="7"/>
        <v>0.72708333333333319</v>
      </c>
      <c r="O38" s="22"/>
      <c r="P38" s="5" t="s">
        <v>15</v>
      </c>
      <c r="Q38" s="20" t="s">
        <v>50</v>
      </c>
      <c r="R38" s="6" t="str">
        <f t="shared" si="1"/>
        <v>-</v>
      </c>
      <c r="S38" s="25">
        <v>0.8</v>
      </c>
      <c r="T38" s="25">
        <f t="shared" si="8"/>
        <v>31.000000000000004</v>
      </c>
      <c r="U38" s="8">
        <v>1.3888888888888889E-3</v>
      </c>
      <c r="V38" s="8">
        <f t="shared" si="9"/>
        <v>3.9583333333333338E-2</v>
      </c>
      <c r="W38" s="8">
        <f t="shared" si="10"/>
        <v>0.28958333333333319</v>
      </c>
      <c r="X38" s="8">
        <f t="shared" si="11"/>
        <v>0.37291666666666651</v>
      </c>
      <c r="Y38" s="8">
        <f t="shared" si="12"/>
        <v>0.4631944444444443</v>
      </c>
      <c r="Z38" s="8">
        <f t="shared" si="13"/>
        <v>0.54652777777777761</v>
      </c>
      <c r="AA38" s="8">
        <f t="shared" si="14"/>
        <v>0.63333333333333319</v>
      </c>
      <c r="AB38" s="8">
        <f t="shared" si="15"/>
        <v>0.69236111111111098</v>
      </c>
      <c r="AC38" s="8">
        <f t="shared" si="16"/>
        <v>0.72708333333333319</v>
      </c>
    </row>
    <row r="39" spans="1:29" ht="12.75" customHeight="1" x14ac:dyDescent="0.2">
      <c r="A39" s="5" t="s">
        <v>86</v>
      </c>
      <c r="B39" s="20" t="s">
        <v>50</v>
      </c>
      <c r="C39" s="6" t="str">
        <f t="shared" si="17"/>
        <v>-</v>
      </c>
      <c r="D39" s="25">
        <v>2.2000000000000002</v>
      </c>
      <c r="E39" s="25">
        <f t="shared" si="18"/>
        <v>36.9</v>
      </c>
      <c r="F39" s="8">
        <v>2.7777777777777779E-3</v>
      </c>
      <c r="G39" s="8">
        <f t="shared" ref="G39" si="21">F39+G38</f>
        <v>4.2361111111111092E-2</v>
      </c>
      <c r="H39" s="8">
        <f t="shared" ref="H39" si="22">H38+F39</f>
        <v>0.27152777777777765</v>
      </c>
      <c r="I39" s="8">
        <f t="shared" ref="I39" si="23">F39+I38</f>
        <v>0.30624999999999986</v>
      </c>
      <c r="J39" s="8">
        <f t="shared" ref="J39" si="24">J38+F39</f>
        <v>0.37569444444444428</v>
      </c>
      <c r="K39" s="8">
        <f t="shared" ref="K39" si="25">K38+F39</f>
        <v>0.46597222222222207</v>
      </c>
      <c r="L39" s="8">
        <f t="shared" ref="L39" si="26">L38+F39</f>
        <v>0.55624999999999991</v>
      </c>
      <c r="M39" s="8">
        <f t="shared" ref="M39" si="27">M38+F39</f>
        <v>0.63263888888888875</v>
      </c>
      <c r="N39" s="8">
        <f t="shared" ref="N39" si="28">N38+F39</f>
        <v>0.72986111111111096</v>
      </c>
      <c r="O39" s="22"/>
      <c r="P39" s="5" t="s">
        <v>14</v>
      </c>
      <c r="Q39" s="20" t="s">
        <v>50</v>
      </c>
      <c r="R39" s="6" t="str">
        <f t="shared" si="1"/>
        <v>-</v>
      </c>
      <c r="S39" s="25">
        <v>0.7</v>
      </c>
      <c r="T39" s="25">
        <f t="shared" si="8"/>
        <v>31.700000000000003</v>
      </c>
      <c r="U39" s="8">
        <v>6.9444444444444447E-4</v>
      </c>
      <c r="V39" s="8">
        <f t="shared" si="9"/>
        <v>4.027777777777778E-2</v>
      </c>
      <c r="W39" s="8">
        <f t="shared" si="10"/>
        <v>0.29027777777777763</v>
      </c>
      <c r="X39" s="8">
        <f t="shared" si="11"/>
        <v>0.37361111111111095</v>
      </c>
      <c r="Y39" s="8">
        <f t="shared" si="12"/>
        <v>0.46388888888888874</v>
      </c>
      <c r="Z39" s="8">
        <f t="shared" si="13"/>
        <v>0.54722222222222205</v>
      </c>
      <c r="AA39" s="8">
        <f t="shared" si="14"/>
        <v>0.63402777777777763</v>
      </c>
      <c r="AB39" s="8">
        <f t="shared" si="15"/>
        <v>0.69305555555555542</v>
      </c>
      <c r="AC39" s="8">
        <f t="shared" si="16"/>
        <v>0.72777777777777763</v>
      </c>
    </row>
    <row r="40" spans="1:29" ht="12.75" customHeight="1" x14ac:dyDescent="0.2">
      <c r="A40" s="5" t="s">
        <v>87</v>
      </c>
      <c r="B40" s="20" t="s">
        <v>50</v>
      </c>
      <c r="C40" s="6" t="str">
        <f t="shared" si="17"/>
        <v>-</v>
      </c>
      <c r="D40" s="25">
        <v>0.6</v>
      </c>
      <c r="E40" s="25">
        <f t="shared" si="18"/>
        <v>37.5</v>
      </c>
      <c r="F40" s="8">
        <v>6.9444444444444447E-4</v>
      </c>
      <c r="G40" s="8">
        <f t="shared" si="19"/>
        <v>4.3055555555555534E-2</v>
      </c>
      <c r="H40" s="8">
        <f t="shared" si="2"/>
        <v>0.27222222222222209</v>
      </c>
      <c r="I40" s="8">
        <f t="shared" si="20"/>
        <v>0.3069444444444443</v>
      </c>
      <c r="J40" s="8">
        <f t="shared" si="3"/>
        <v>0.37638888888888872</v>
      </c>
      <c r="K40" s="8">
        <f t="shared" si="4"/>
        <v>0.46666666666666651</v>
      </c>
      <c r="L40" s="8">
        <f t="shared" si="5"/>
        <v>0.55694444444444435</v>
      </c>
      <c r="M40" s="8">
        <f t="shared" si="6"/>
        <v>0.63333333333333319</v>
      </c>
      <c r="N40" s="8">
        <f t="shared" si="7"/>
        <v>0.7305555555555554</v>
      </c>
      <c r="O40" s="22"/>
      <c r="P40" s="5" t="s">
        <v>67</v>
      </c>
      <c r="Q40" s="20" t="s">
        <v>50</v>
      </c>
      <c r="R40" s="6" t="str">
        <f t="shared" si="1"/>
        <v>-</v>
      </c>
      <c r="S40" s="25">
        <v>2.2000000000000002</v>
      </c>
      <c r="T40" s="25">
        <f t="shared" si="8"/>
        <v>33.900000000000006</v>
      </c>
      <c r="U40" s="8">
        <v>2.0833333333333333E-3</v>
      </c>
      <c r="V40" s="8">
        <f t="shared" si="9"/>
        <v>4.2361111111111113E-2</v>
      </c>
      <c r="W40" s="8">
        <f t="shared" si="10"/>
        <v>0.29236111111111096</v>
      </c>
      <c r="X40" s="8">
        <f t="shared" si="11"/>
        <v>0.37569444444444428</v>
      </c>
      <c r="Y40" s="8">
        <f t="shared" si="12"/>
        <v>0.46597222222222207</v>
      </c>
      <c r="Z40" s="8">
        <f t="shared" si="13"/>
        <v>0.54930555555555538</v>
      </c>
      <c r="AA40" s="8">
        <f t="shared" si="14"/>
        <v>0.63611111111111096</v>
      </c>
      <c r="AB40" s="8">
        <f t="shared" si="15"/>
        <v>0.69513888888888875</v>
      </c>
      <c r="AC40" s="8">
        <f t="shared" si="16"/>
        <v>0.72986111111111096</v>
      </c>
    </row>
    <row r="41" spans="1:29" ht="12.75" customHeight="1" x14ac:dyDescent="0.2">
      <c r="A41" s="5" t="s">
        <v>88</v>
      </c>
      <c r="B41" s="20" t="s">
        <v>50</v>
      </c>
      <c r="C41" s="6" t="str">
        <f t="shared" si="17"/>
        <v>-</v>
      </c>
      <c r="D41" s="25">
        <v>0.5</v>
      </c>
      <c r="E41" s="25">
        <f t="shared" si="18"/>
        <v>38</v>
      </c>
      <c r="F41" s="8" t="s">
        <v>61</v>
      </c>
      <c r="G41" s="8">
        <f t="shared" si="19"/>
        <v>4.3749999999999976E-2</v>
      </c>
      <c r="H41" s="8">
        <f t="shared" si="2"/>
        <v>0.27291666666666653</v>
      </c>
      <c r="I41" s="8">
        <f t="shared" si="20"/>
        <v>0.30763888888888874</v>
      </c>
      <c r="J41" s="8">
        <f t="shared" si="3"/>
        <v>0.37708333333333316</v>
      </c>
      <c r="K41" s="8">
        <f t="shared" si="4"/>
        <v>0.46736111111111095</v>
      </c>
      <c r="L41" s="8">
        <f t="shared" si="5"/>
        <v>0.5576388888888888</v>
      </c>
      <c r="M41" s="8">
        <f t="shared" si="6"/>
        <v>0.63402777777777763</v>
      </c>
      <c r="N41" s="8">
        <f t="shared" si="7"/>
        <v>0.73124999999999984</v>
      </c>
      <c r="O41" s="22"/>
      <c r="P41" s="5" t="s">
        <v>122</v>
      </c>
      <c r="Q41" s="20" t="s">
        <v>50</v>
      </c>
      <c r="R41" s="6" t="str">
        <f t="shared" si="1"/>
        <v>-</v>
      </c>
      <c r="S41" s="25">
        <v>0.7</v>
      </c>
      <c r="T41" s="25">
        <f t="shared" si="8"/>
        <v>34.600000000000009</v>
      </c>
      <c r="U41" s="8">
        <v>6.9444444444444447E-4</v>
      </c>
      <c r="V41" s="8">
        <f t="shared" si="9"/>
        <v>4.3055555555555555E-2</v>
      </c>
      <c r="W41" s="8">
        <f t="shared" si="10"/>
        <v>0.2930555555555554</v>
      </c>
      <c r="X41" s="8">
        <f t="shared" si="11"/>
        <v>0.37638888888888872</v>
      </c>
      <c r="Y41" s="8">
        <f t="shared" si="12"/>
        <v>0.46666666666666651</v>
      </c>
      <c r="Z41" s="8">
        <f t="shared" si="13"/>
        <v>0.54999999999999982</v>
      </c>
      <c r="AA41" s="8">
        <f t="shared" si="14"/>
        <v>0.6368055555555554</v>
      </c>
      <c r="AB41" s="8">
        <f t="shared" si="15"/>
        <v>0.69583333333333319</v>
      </c>
      <c r="AC41" s="8">
        <f t="shared" si="16"/>
        <v>0.7305555555555554</v>
      </c>
    </row>
    <row r="42" spans="1:29" ht="12.75" customHeight="1" x14ac:dyDescent="0.2">
      <c r="A42" s="5" t="s">
        <v>89</v>
      </c>
      <c r="B42" s="20" t="s">
        <v>50</v>
      </c>
      <c r="C42" s="6" t="str">
        <f t="shared" si="17"/>
        <v>-</v>
      </c>
      <c r="D42" s="25">
        <v>0.9</v>
      </c>
      <c r="E42" s="25">
        <f t="shared" si="18"/>
        <v>38.9</v>
      </c>
      <c r="F42" s="8" t="s">
        <v>51</v>
      </c>
      <c r="G42" s="8">
        <f t="shared" si="19"/>
        <v>4.5138888888888867E-2</v>
      </c>
      <c r="H42" s="8">
        <f t="shared" si="2"/>
        <v>0.27430555555555541</v>
      </c>
      <c r="I42" s="8">
        <f t="shared" si="20"/>
        <v>0.30902777777777762</v>
      </c>
      <c r="J42" s="8">
        <f t="shared" si="3"/>
        <v>0.37847222222222204</v>
      </c>
      <c r="K42" s="8">
        <f t="shared" si="4"/>
        <v>0.46874999999999983</v>
      </c>
      <c r="L42" s="8">
        <f t="shared" si="5"/>
        <v>0.55902777777777768</v>
      </c>
      <c r="M42" s="8">
        <f t="shared" si="6"/>
        <v>0.63541666666666652</v>
      </c>
      <c r="N42" s="8">
        <f t="shared" si="7"/>
        <v>0.73263888888888873</v>
      </c>
      <c r="O42" s="22"/>
      <c r="P42" s="7" t="s">
        <v>124</v>
      </c>
      <c r="Q42" s="20" t="s">
        <v>50</v>
      </c>
      <c r="R42" s="6" t="str">
        <f t="shared" si="1"/>
        <v>-</v>
      </c>
      <c r="S42" s="25">
        <v>1.4</v>
      </c>
      <c r="T42" s="25">
        <f t="shared" si="8"/>
        <v>36.000000000000007</v>
      </c>
      <c r="U42" s="8">
        <v>1.3888888888888889E-3</v>
      </c>
      <c r="V42" s="8">
        <f t="shared" si="9"/>
        <v>4.4444444444444446E-2</v>
      </c>
      <c r="W42" s="8">
        <f t="shared" si="10"/>
        <v>0.29444444444444429</v>
      </c>
      <c r="X42" s="8">
        <f t="shared" si="11"/>
        <v>0.3777777777777776</v>
      </c>
      <c r="Y42" s="8">
        <f t="shared" si="12"/>
        <v>0.46805555555555539</v>
      </c>
      <c r="Z42" s="8">
        <f t="shared" si="13"/>
        <v>0.55138888888888871</v>
      </c>
      <c r="AA42" s="8">
        <f t="shared" si="14"/>
        <v>0.63819444444444429</v>
      </c>
      <c r="AB42" s="8">
        <f t="shared" si="15"/>
        <v>0.69722222222222208</v>
      </c>
      <c r="AC42" s="8">
        <f t="shared" si="16"/>
        <v>0.73194444444444429</v>
      </c>
    </row>
    <row r="43" spans="1:29" ht="12.75" customHeight="1" x14ac:dyDescent="0.2">
      <c r="A43" s="5" t="s">
        <v>90</v>
      </c>
      <c r="B43" s="20" t="s">
        <v>50</v>
      </c>
      <c r="C43" s="6" t="str">
        <f t="shared" si="17"/>
        <v>-</v>
      </c>
      <c r="D43" s="25">
        <v>0.8</v>
      </c>
      <c r="E43" s="25">
        <f t="shared" si="18"/>
        <v>39.699999999999996</v>
      </c>
      <c r="F43" s="8" t="s">
        <v>51</v>
      </c>
      <c r="G43" s="8">
        <f t="shared" si="19"/>
        <v>4.6527777777777758E-2</v>
      </c>
      <c r="H43" s="8">
        <f t="shared" si="2"/>
        <v>0.2756944444444443</v>
      </c>
      <c r="I43" s="8">
        <f t="shared" si="20"/>
        <v>0.31041666666666651</v>
      </c>
      <c r="J43" s="8">
        <f t="shared" si="3"/>
        <v>0.37986111111111093</v>
      </c>
      <c r="K43" s="8">
        <f t="shared" si="4"/>
        <v>0.47013888888888872</v>
      </c>
      <c r="L43" s="8">
        <f t="shared" si="5"/>
        <v>0.56041666666666656</v>
      </c>
      <c r="M43" s="8">
        <f t="shared" si="6"/>
        <v>0.6368055555555554</v>
      </c>
      <c r="N43" s="8">
        <f t="shared" si="7"/>
        <v>0.73402777777777761</v>
      </c>
      <c r="O43" s="22"/>
      <c r="P43" s="5" t="s">
        <v>118</v>
      </c>
      <c r="Q43" s="20" t="s">
        <v>50</v>
      </c>
      <c r="R43" s="6" t="str">
        <f t="shared" si="1"/>
        <v>-</v>
      </c>
      <c r="S43" s="25">
        <v>0.7</v>
      </c>
      <c r="T43" s="25">
        <f t="shared" si="8"/>
        <v>36.70000000000001</v>
      </c>
      <c r="U43" s="8">
        <v>6.9444444444444447E-4</v>
      </c>
      <c r="V43" s="8">
        <f t="shared" si="9"/>
        <v>4.5138888888888888E-2</v>
      </c>
      <c r="W43" s="8">
        <f t="shared" si="10"/>
        <v>0.29513888888888873</v>
      </c>
      <c r="X43" s="8">
        <f t="shared" si="11"/>
        <v>0.37847222222222204</v>
      </c>
      <c r="Y43" s="8">
        <f t="shared" si="12"/>
        <v>0.46874999999999983</v>
      </c>
      <c r="Z43" s="8">
        <f t="shared" si="13"/>
        <v>0.55208333333333315</v>
      </c>
      <c r="AA43" s="8">
        <f t="shared" si="14"/>
        <v>0.63888888888888873</v>
      </c>
      <c r="AB43" s="8">
        <f t="shared" si="15"/>
        <v>0.69791666666666652</v>
      </c>
      <c r="AC43" s="8">
        <f t="shared" si="16"/>
        <v>0.73263888888888873</v>
      </c>
    </row>
    <row r="44" spans="1:29" ht="12.75" customHeight="1" x14ac:dyDescent="0.2">
      <c r="A44" s="5" t="s">
        <v>91</v>
      </c>
      <c r="B44" s="20" t="s">
        <v>50</v>
      </c>
      <c r="C44" s="6" t="str">
        <f t="shared" si="17"/>
        <v>-</v>
      </c>
      <c r="D44" s="25">
        <v>0.5</v>
      </c>
      <c r="E44" s="25">
        <f t="shared" si="18"/>
        <v>40.199999999999996</v>
      </c>
      <c r="F44" s="8" t="s">
        <v>61</v>
      </c>
      <c r="G44" s="8">
        <f t="shared" si="19"/>
        <v>4.72222222222222E-2</v>
      </c>
      <c r="H44" s="8">
        <f t="shared" si="2"/>
        <v>0.27638888888888874</v>
      </c>
      <c r="I44" s="8">
        <f t="shared" si="20"/>
        <v>0.31111111111111095</v>
      </c>
      <c r="J44" s="8">
        <f t="shared" si="3"/>
        <v>0.38055555555555537</v>
      </c>
      <c r="K44" s="8">
        <f t="shared" si="4"/>
        <v>0.47083333333333316</v>
      </c>
      <c r="L44" s="8">
        <f t="shared" si="5"/>
        <v>0.56111111111111101</v>
      </c>
      <c r="M44" s="8">
        <f t="shared" si="6"/>
        <v>0.63749999999999984</v>
      </c>
      <c r="N44" s="8">
        <f t="shared" si="7"/>
        <v>0.73472222222222205</v>
      </c>
      <c r="O44" s="22"/>
      <c r="P44" s="5" t="s">
        <v>64</v>
      </c>
      <c r="Q44" s="20" t="s">
        <v>50</v>
      </c>
      <c r="R44" s="6" t="str">
        <f t="shared" si="1"/>
        <v>-</v>
      </c>
      <c r="S44" s="25">
        <v>1</v>
      </c>
      <c r="T44" s="25">
        <f t="shared" si="8"/>
        <v>37.70000000000001</v>
      </c>
      <c r="U44" s="8">
        <v>1.3888888888888889E-3</v>
      </c>
      <c r="V44" s="8">
        <f t="shared" si="9"/>
        <v>4.6527777777777779E-2</v>
      </c>
      <c r="W44" s="8">
        <f t="shared" si="10"/>
        <v>0.29652777777777761</v>
      </c>
      <c r="X44" s="8">
        <f t="shared" si="11"/>
        <v>0.37986111111111093</v>
      </c>
      <c r="Y44" s="8">
        <f t="shared" si="12"/>
        <v>0.47013888888888872</v>
      </c>
      <c r="Z44" s="8">
        <f t="shared" si="13"/>
        <v>0.55347222222222203</v>
      </c>
      <c r="AA44" s="8">
        <f t="shared" si="14"/>
        <v>0.64027777777777761</v>
      </c>
      <c r="AB44" s="8">
        <f t="shared" si="15"/>
        <v>0.6993055555555554</v>
      </c>
      <c r="AC44" s="8">
        <f t="shared" si="16"/>
        <v>0.73402777777777761</v>
      </c>
    </row>
    <row r="45" spans="1:29" ht="12.75" customHeight="1" x14ac:dyDescent="0.2">
      <c r="A45" s="5" t="s">
        <v>92</v>
      </c>
      <c r="B45" s="20" t="s">
        <v>50</v>
      </c>
      <c r="C45" s="6" t="str">
        <f t="shared" si="17"/>
        <v>-</v>
      </c>
      <c r="D45" s="25">
        <v>0.9</v>
      </c>
      <c r="E45" s="25">
        <f t="shared" si="18"/>
        <v>41.099999999999994</v>
      </c>
      <c r="F45" s="8" t="s">
        <v>51</v>
      </c>
      <c r="G45" s="8">
        <f t="shared" si="19"/>
        <v>4.8611111111111091E-2</v>
      </c>
      <c r="H45" s="8">
        <f t="shared" si="2"/>
        <v>0.27777777777777762</v>
      </c>
      <c r="I45" s="8">
        <f t="shared" si="20"/>
        <v>0.31249999999999983</v>
      </c>
      <c r="J45" s="8">
        <f t="shared" si="3"/>
        <v>0.38194444444444425</v>
      </c>
      <c r="K45" s="8">
        <f t="shared" si="4"/>
        <v>0.47222222222222204</v>
      </c>
      <c r="L45" s="8">
        <f t="shared" si="5"/>
        <v>0.56249999999999989</v>
      </c>
      <c r="M45" s="8">
        <f t="shared" si="6"/>
        <v>0.63888888888888873</v>
      </c>
      <c r="N45" s="8">
        <f t="shared" si="7"/>
        <v>0.73611111111111094</v>
      </c>
      <c r="O45" s="22"/>
      <c r="P45" s="5" t="s">
        <v>125</v>
      </c>
      <c r="Q45" s="20" t="s">
        <v>50</v>
      </c>
      <c r="R45" s="6" t="str">
        <f t="shared" si="1"/>
        <v>-</v>
      </c>
      <c r="S45" s="25">
        <v>0.7</v>
      </c>
      <c r="T45" s="25">
        <f t="shared" si="8"/>
        <v>38.400000000000013</v>
      </c>
      <c r="U45" s="8">
        <v>6.9444444444444447E-4</v>
      </c>
      <c r="V45" s="8">
        <f t="shared" si="9"/>
        <v>4.7222222222222221E-2</v>
      </c>
      <c r="W45" s="8">
        <f t="shared" si="10"/>
        <v>0.29722222222222205</v>
      </c>
      <c r="X45" s="8">
        <f t="shared" si="11"/>
        <v>0.38055555555555537</v>
      </c>
      <c r="Y45" s="8">
        <f t="shared" si="12"/>
        <v>0.47083333333333316</v>
      </c>
      <c r="Z45" s="8">
        <f t="shared" si="13"/>
        <v>0.55416666666666647</v>
      </c>
      <c r="AA45" s="8">
        <f t="shared" si="14"/>
        <v>0.64097222222222205</v>
      </c>
      <c r="AB45" s="8">
        <f t="shared" si="15"/>
        <v>0.69999999999999984</v>
      </c>
      <c r="AC45" s="8">
        <f t="shared" si="16"/>
        <v>0.73472222222222205</v>
      </c>
    </row>
    <row r="46" spans="1:29" ht="12.75" customHeight="1" x14ac:dyDescent="0.2">
      <c r="A46" s="5" t="s">
        <v>93</v>
      </c>
      <c r="B46" s="20" t="s">
        <v>50</v>
      </c>
      <c r="C46" s="6" t="str">
        <f t="shared" si="17"/>
        <v>-</v>
      </c>
      <c r="D46" s="25">
        <v>1</v>
      </c>
      <c r="E46" s="25">
        <f t="shared" si="18"/>
        <v>42.099999999999994</v>
      </c>
      <c r="F46" s="8" t="s">
        <v>51</v>
      </c>
      <c r="G46" s="8">
        <f t="shared" si="19"/>
        <v>4.9999999999999982E-2</v>
      </c>
      <c r="H46" s="8">
        <f t="shared" si="2"/>
        <v>0.27916666666666651</v>
      </c>
      <c r="I46" s="8">
        <f t="shared" si="20"/>
        <v>0.31388888888888872</v>
      </c>
      <c r="J46" s="8">
        <f t="shared" si="3"/>
        <v>0.38333333333333314</v>
      </c>
      <c r="K46" s="8">
        <f t="shared" si="4"/>
        <v>0.47361111111111093</v>
      </c>
      <c r="L46" s="8">
        <f t="shared" si="5"/>
        <v>0.56388888888888877</v>
      </c>
      <c r="M46" s="8">
        <f t="shared" si="6"/>
        <v>0.64027777777777761</v>
      </c>
      <c r="N46" s="8">
        <f t="shared" si="7"/>
        <v>0.73749999999999982</v>
      </c>
      <c r="O46" s="22"/>
      <c r="P46" s="5" t="s">
        <v>62</v>
      </c>
      <c r="Q46" s="20" t="s">
        <v>50</v>
      </c>
      <c r="R46" s="6" t="str">
        <f t="shared" si="1"/>
        <v>-</v>
      </c>
      <c r="S46" s="25">
        <v>0.7</v>
      </c>
      <c r="T46" s="25">
        <f t="shared" si="8"/>
        <v>39.100000000000016</v>
      </c>
      <c r="U46" s="8">
        <v>6.9444444444444447E-4</v>
      </c>
      <c r="V46" s="8">
        <f t="shared" si="9"/>
        <v>4.7916666666666663E-2</v>
      </c>
      <c r="W46" s="8">
        <f t="shared" si="10"/>
        <v>0.2979166666666665</v>
      </c>
      <c r="X46" s="8">
        <f t="shared" si="11"/>
        <v>0.38124999999999981</v>
      </c>
      <c r="Y46" s="8">
        <f t="shared" si="12"/>
        <v>0.4715277777777776</v>
      </c>
      <c r="Z46" s="8">
        <f t="shared" si="13"/>
        <v>0.55486111111111092</v>
      </c>
      <c r="AA46" s="8">
        <f t="shared" si="14"/>
        <v>0.6416666666666665</v>
      </c>
      <c r="AB46" s="8">
        <f t="shared" si="15"/>
        <v>0.70069444444444429</v>
      </c>
      <c r="AC46" s="8">
        <f t="shared" si="16"/>
        <v>0.7354166666666665</v>
      </c>
    </row>
    <row r="47" spans="1:29" ht="12.75" customHeight="1" x14ac:dyDescent="0.2">
      <c r="A47" s="5" t="s">
        <v>94</v>
      </c>
      <c r="B47" s="20" t="s">
        <v>50</v>
      </c>
      <c r="C47" s="6" t="str">
        <f t="shared" si="17"/>
        <v>-</v>
      </c>
      <c r="D47" s="25">
        <v>0.5</v>
      </c>
      <c r="E47" s="25">
        <f t="shared" si="18"/>
        <v>42.599999999999994</v>
      </c>
      <c r="F47" s="8" t="s">
        <v>61</v>
      </c>
      <c r="G47" s="8">
        <f t="shared" si="19"/>
        <v>5.0694444444444424E-2</v>
      </c>
      <c r="H47" s="8">
        <f t="shared" si="2"/>
        <v>0.27986111111111095</v>
      </c>
      <c r="I47" s="8">
        <f t="shared" si="20"/>
        <v>0.31458333333333316</v>
      </c>
      <c r="J47" s="8">
        <f t="shared" si="3"/>
        <v>0.38402777777777758</v>
      </c>
      <c r="K47" s="8">
        <f t="shared" si="4"/>
        <v>0.47430555555555537</v>
      </c>
      <c r="L47" s="8">
        <f t="shared" si="5"/>
        <v>0.56458333333333321</v>
      </c>
      <c r="M47" s="8">
        <f t="shared" si="6"/>
        <v>0.64097222222222205</v>
      </c>
      <c r="N47" s="8">
        <f t="shared" si="7"/>
        <v>0.73819444444444426</v>
      </c>
      <c r="O47" s="22"/>
      <c r="P47" s="5" t="s">
        <v>59</v>
      </c>
      <c r="Q47" s="20" t="s">
        <v>50</v>
      </c>
      <c r="R47" s="6" t="str">
        <f t="shared" si="1"/>
        <v>-</v>
      </c>
      <c r="S47" s="25">
        <v>1</v>
      </c>
      <c r="T47" s="25">
        <f t="shared" si="8"/>
        <v>40.100000000000016</v>
      </c>
      <c r="U47" s="8">
        <v>1.3888888888888889E-3</v>
      </c>
      <c r="V47" s="8">
        <f t="shared" si="9"/>
        <v>4.9305555555555554E-2</v>
      </c>
      <c r="W47" s="8">
        <f t="shared" si="10"/>
        <v>0.29930555555555538</v>
      </c>
      <c r="X47" s="8">
        <f t="shared" si="11"/>
        <v>0.3826388888888887</v>
      </c>
      <c r="Y47" s="8">
        <f t="shared" si="12"/>
        <v>0.47291666666666649</v>
      </c>
      <c r="Z47" s="8">
        <f t="shared" si="13"/>
        <v>0.5562499999999998</v>
      </c>
      <c r="AA47" s="8">
        <f t="shared" si="14"/>
        <v>0.64305555555555538</v>
      </c>
      <c r="AB47" s="8">
        <f t="shared" si="15"/>
        <v>0.70208333333333317</v>
      </c>
      <c r="AC47" s="8">
        <f t="shared" si="16"/>
        <v>0.73680555555555538</v>
      </c>
    </row>
    <row r="48" spans="1:29" ht="12.75" customHeight="1" x14ac:dyDescent="0.2">
      <c r="A48" s="5" t="s">
        <v>95</v>
      </c>
      <c r="B48" s="20" t="s">
        <v>50</v>
      </c>
      <c r="C48" s="6" t="str">
        <f t="shared" si="17"/>
        <v>-</v>
      </c>
      <c r="D48" s="25">
        <v>0.7</v>
      </c>
      <c r="E48" s="25">
        <f t="shared" si="18"/>
        <v>43.3</v>
      </c>
      <c r="F48" s="8" t="s">
        <v>51</v>
      </c>
      <c r="G48" s="8">
        <f t="shared" si="19"/>
        <v>5.2083333333333315E-2</v>
      </c>
      <c r="H48" s="8">
        <f t="shared" si="2"/>
        <v>0.28124999999999983</v>
      </c>
      <c r="I48" s="8">
        <f t="shared" si="20"/>
        <v>0.31597222222222204</v>
      </c>
      <c r="J48" s="8">
        <f t="shared" si="3"/>
        <v>0.38541666666666646</v>
      </c>
      <c r="K48" s="8">
        <f t="shared" si="4"/>
        <v>0.47569444444444425</v>
      </c>
      <c r="L48" s="8">
        <f t="shared" si="5"/>
        <v>0.5659722222222221</v>
      </c>
      <c r="M48" s="8">
        <f t="shared" si="6"/>
        <v>0.64236111111111094</v>
      </c>
      <c r="N48" s="8">
        <f t="shared" si="7"/>
        <v>0.73958333333333315</v>
      </c>
      <c r="O48" s="22"/>
      <c r="P48" s="5" t="s">
        <v>119</v>
      </c>
      <c r="Q48" s="20" t="s">
        <v>50</v>
      </c>
      <c r="R48" s="6" t="str">
        <f t="shared" si="1"/>
        <v>-</v>
      </c>
      <c r="S48" s="25">
        <v>0.5</v>
      </c>
      <c r="T48" s="25">
        <f t="shared" si="8"/>
        <v>40.600000000000016</v>
      </c>
      <c r="U48" s="8">
        <v>6.9444444444444447E-4</v>
      </c>
      <c r="V48" s="8">
        <f t="shared" si="9"/>
        <v>4.9999999999999996E-2</v>
      </c>
      <c r="W48" s="8">
        <f t="shared" si="10"/>
        <v>0.29999999999999982</v>
      </c>
      <c r="X48" s="8">
        <f t="shared" si="11"/>
        <v>0.38333333333333314</v>
      </c>
      <c r="Y48" s="8">
        <f t="shared" si="12"/>
        <v>0.47361111111111093</v>
      </c>
      <c r="Z48" s="8">
        <f t="shared" si="13"/>
        <v>0.55694444444444424</v>
      </c>
      <c r="AA48" s="8">
        <f t="shared" si="14"/>
        <v>0.64374999999999982</v>
      </c>
      <c r="AB48" s="8">
        <f t="shared" si="15"/>
        <v>0.70277777777777761</v>
      </c>
      <c r="AC48" s="8">
        <f t="shared" si="16"/>
        <v>0.73749999999999982</v>
      </c>
    </row>
    <row r="49" spans="1:29" ht="12.75" customHeight="1" x14ac:dyDescent="0.2">
      <c r="A49" s="5" t="s">
        <v>96</v>
      </c>
      <c r="B49" s="20" t="s">
        <v>50</v>
      </c>
      <c r="C49" s="6" t="str">
        <f t="shared" si="17"/>
        <v>-</v>
      </c>
      <c r="D49" s="25">
        <v>0.3</v>
      </c>
      <c r="E49" s="25">
        <f t="shared" si="18"/>
        <v>43.599999999999994</v>
      </c>
      <c r="F49" s="8" t="s">
        <v>61</v>
      </c>
      <c r="G49" s="8">
        <f t="shared" si="19"/>
        <v>5.2777777777777757E-2</v>
      </c>
      <c r="H49" s="8">
        <f t="shared" si="2"/>
        <v>0.28194444444444428</v>
      </c>
      <c r="I49" s="8">
        <f t="shared" si="20"/>
        <v>0.31666666666666649</v>
      </c>
      <c r="J49" s="8">
        <f t="shared" si="3"/>
        <v>0.38611111111111091</v>
      </c>
      <c r="K49" s="8">
        <f t="shared" si="4"/>
        <v>0.4763888888888887</v>
      </c>
      <c r="L49" s="8">
        <f t="shared" si="5"/>
        <v>0.56666666666666654</v>
      </c>
      <c r="M49" s="8">
        <f t="shared" si="6"/>
        <v>0.64305555555555538</v>
      </c>
      <c r="N49" s="8">
        <f t="shared" si="7"/>
        <v>0.74027777777777759</v>
      </c>
      <c r="O49" s="22"/>
      <c r="P49" s="5" t="s">
        <v>56</v>
      </c>
      <c r="Q49" s="20" t="s">
        <v>50</v>
      </c>
      <c r="R49" s="6" t="str">
        <f t="shared" si="1"/>
        <v>-</v>
      </c>
      <c r="S49" s="25">
        <v>0.4</v>
      </c>
      <c r="T49" s="25">
        <f t="shared" si="8"/>
        <v>41.000000000000014</v>
      </c>
      <c r="U49" s="8">
        <v>6.9444444444444447E-4</v>
      </c>
      <c r="V49" s="8">
        <f t="shared" si="9"/>
        <v>5.0694444444444438E-2</v>
      </c>
      <c r="W49" s="8">
        <f t="shared" si="10"/>
        <v>0.30069444444444426</v>
      </c>
      <c r="X49" s="8">
        <f t="shared" si="11"/>
        <v>0.38402777777777758</v>
      </c>
      <c r="Y49" s="8">
        <f t="shared" si="12"/>
        <v>0.47430555555555537</v>
      </c>
      <c r="Z49" s="8">
        <f t="shared" si="13"/>
        <v>0.55763888888888868</v>
      </c>
      <c r="AA49" s="8">
        <f t="shared" si="14"/>
        <v>0.64444444444444426</v>
      </c>
      <c r="AB49" s="8">
        <f t="shared" si="15"/>
        <v>0.70347222222222205</v>
      </c>
      <c r="AC49" s="8">
        <f t="shared" si="16"/>
        <v>0.73819444444444426</v>
      </c>
    </row>
    <row r="50" spans="1:29" ht="12.75" customHeight="1" x14ac:dyDescent="0.2">
      <c r="A50" s="5" t="s">
        <v>97</v>
      </c>
      <c r="B50" s="20" t="s">
        <v>50</v>
      </c>
      <c r="C50" s="6" t="str">
        <f t="shared" si="17"/>
        <v>-</v>
      </c>
      <c r="D50" s="25">
        <v>0.6</v>
      </c>
      <c r="E50" s="25">
        <f t="shared" si="18"/>
        <v>44.199999999999996</v>
      </c>
      <c r="F50" s="8" t="s">
        <v>61</v>
      </c>
      <c r="G50" s="8">
        <f t="shared" si="19"/>
        <v>5.3472222222222199E-2</v>
      </c>
      <c r="H50" s="8">
        <f t="shared" si="2"/>
        <v>0.28263888888888872</v>
      </c>
      <c r="I50" s="8">
        <f t="shared" si="20"/>
        <v>0.31736111111111093</v>
      </c>
      <c r="J50" s="8">
        <f t="shared" si="3"/>
        <v>0.38680555555555535</v>
      </c>
      <c r="K50" s="8">
        <f t="shared" si="4"/>
        <v>0.47708333333333314</v>
      </c>
      <c r="L50" s="8">
        <f t="shared" si="5"/>
        <v>0.56736111111111098</v>
      </c>
      <c r="M50" s="8">
        <f t="shared" si="6"/>
        <v>0.64374999999999982</v>
      </c>
      <c r="N50" s="8">
        <f t="shared" si="7"/>
        <v>0.74097222222222203</v>
      </c>
      <c r="O50" s="22"/>
      <c r="P50" s="5" t="s">
        <v>120</v>
      </c>
      <c r="Q50" s="20" t="s">
        <v>50</v>
      </c>
      <c r="R50" s="6" t="str">
        <f t="shared" si="1"/>
        <v>-</v>
      </c>
      <c r="S50" s="25">
        <v>2.2000000000000002</v>
      </c>
      <c r="T50" s="25">
        <f t="shared" si="8"/>
        <v>43.200000000000017</v>
      </c>
      <c r="U50" s="8">
        <v>2.0833333333333333E-3</v>
      </c>
      <c r="V50" s="8">
        <f t="shared" si="9"/>
        <v>5.2777777777777771E-2</v>
      </c>
      <c r="W50" s="8">
        <f t="shared" si="10"/>
        <v>0.30277777777777759</v>
      </c>
      <c r="X50" s="8">
        <f t="shared" si="11"/>
        <v>0.38611111111111091</v>
      </c>
      <c r="Y50" s="8">
        <f t="shared" si="12"/>
        <v>0.4763888888888887</v>
      </c>
      <c r="Z50" s="8">
        <f t="shared" si="13"/>
        <v>0.55972222222222201</v>
      </c>
      <c r="AA50" s="8">
        <f t="shared" si="14"/>
        <v>0.64652777777777759</v>
      </c>
      <c r="AB50" s="8">
        <f t="shared" si="15"/>
        <v>0.70555555555555538</v>
      </c>
      <c r="AC50" s="8">
        <f t="shared" si="16"/>
        <v>0.74027777777777759</v>
      </c>
    </row>
    <row r="51" spans="1:29" ht="12.75" customHeight="1" x14ac:dyDescent="0.2">
      <c r="A51" s="5" t="s">
        <v>98</v>
      </c>
      <c r="B51" s="20" t="s">
        <v>53</v>
      </c>
      <c r="C51" s="6" t="str">
        <f t="shared" si="17"/>
        <v>-</v>
      </c>
      <c r="D51" s="25">
        <v>0.6</v>
      </c>
      <c r="E51" s="25">
        <f t="shared" si="18"/>
        <v>44.8</v>
      </c>
      <c r="F51" s="8" t="s">
        <v>51</v>
      </c>
      <c r="G51" s="8">
        <f t="shared" si="19"/>
        <v>5.486111111111109E-2</v>
      </c>
      <c r="H51" s="8">
        <f t="shared" si="2"/>
        <v>0.2840277777777776</v>
      </c>
      <c r="I51" s="8">
        <f t="shared" si="20"/>
        <v>0.31874999999999981</v>
      </c>
      <c r="J51" s="8">
        <f t="shared" si="3"/>
        <v>0.38819444444444423</v>
      </c>
      <c r="K51" s="8">
        <f t="shared" si="4"/>
        <v>0.47847222222222202</v>
      </c>
      <c r="L51" s="8">
        <f t="shared" si="5"/>
        <v>0.56874999999999987</v>
      </c>
      <c r="M51" s="8">
        <f t="shared" si="6"/>
        <v>0.64513888888888871</v>
      </c>
      <c r="N51" s="8">
        <f t="shared" si="7"/>
        <v>0.74236111111111092</v>
      </c>
      <c r="O51" s="22"/>
      <c r="P51" s="5" t="s">
        <v>54</v>
      </c>
      <c r="Q51" s="20" t="s">
        <v>50</v>
      </c>
      <c r="R51" s="6" t="str">
        <f t="shared" si="1"/>
        <v>-</v>
      </c>
      <c r="S51" s="25">
        <v>0.5</v>
      </c>
      <c r="T51" s="25">
        <f t="shared" si="8"/>
        <v>43.700000000000017</v>
      </c>
      <c r="U51" s="8">
        <v>6.9444444444444447E-4</v>
      </c>
      <c r="V51" s="8">
        <f t="shared" si="9"/>
        <v>5.3472222222222213E-2</v>
      </c>
      <c r="W51" s="8">
        <f t="shared" si="10"/>
        <v>0.30347222222222203</v>
      </c>
      <c r="X51" s="8">
        <f t="shared" si="11"/>
        <v>0.38680555555555535</v>
      </c>
      <c r="Y51" s="8">
        <f t="shared" si="12"/>
        <v>0.47708333333333314</v>
      </c>
      <c r="Z51" s="8">
        <f t="shared" si="13"/>
        <v>0.56041666666666645</v>
      </c>
      <c r="AA51" s="8">
        <f t="shared" si="14"/>
        <v>0.64722222222222203</v>
      </c>
      <c r="AB51" s="8">
        <f t="shared" si="15"/>
        <v>0.70624999999999982</v>
      </c>
      <c r="AC51" s="8">
        <f t="shared" si="16"/>
        <v>0.74097222222222203</v>
      </c>
    </row>
    <row r="52" spans="1:29" ht="12.75" customHeight="1" x14ac:dyDescent="0.2">
      <c r="A52" s="7" t="s">
        <v>20</v>
      </c>
      <c r="B52" s="20" t="s">
        <v>13</v>
      </c>
      <c r="C52" s="6"/>
      <c r="D52" s="25">
        <v>0.1</v>
      </c>
      <c r="E52" s="25">
        <f t="shared" si="18"/>
        <v>44.9</v>
      </c>
      <c r="F52" s="8">
        <v>6.9444444444444447E-4</v>
      </c>
      <c r="G52" s="8">
        <f t="shared" si="19"/>
        <v>5.5555555555555532E-2</v>
      </c>
      <c r="H52" s="8">
        <f t="shared" si="2"/>
        <v>0.28472222222222204</v>
      </c>
      <c r="I52" s="8">
        <f t="shared" si="20"/>
        <v>0.31944444444444425</v>
      </c>
      <c r="J52" s="8">
        <f t="shared" si="3"/>
        <v>0.38888888888888867</v>
      </c>
      <c r="K52" s="8">
        <f t="shared" si="4"/>
        <v>0.47916666666666646</v>
      </c>
      <c r="L52" s="8">
        <f t="shared" si="5"/>
        <v>0.56944444444444431</v>
      </c>
      <c r="M52" s="8">
        <f t="shared" si="6"/>
        <v>0.64583333333333315</v>
      </c>
      <c r="N52" s="8">
        <f t="shared" si="7"/>
        <v>0.74305555555555536</v>
      </c>
      <c r="O52" s="22"/>
      <c r="P52" s="5" t="s">
        <v>52</v>
      </c>
      <c r="Q52" s="20" t="s">
        <v>50</v>
      </c>
      <c r="R52" s="6" t="str">
        <f t="shared" si="1"/>
        <v>-</v>
      </c>
      <c r="S52" s="25">
        <v>1</v>
      </c>
      <c r="T52" s="25">
        <f t="shared" si="8"/>
        <v>44.700000000000017</v>
      </c>
      <c r="U52" s="8">
        <v>1.3888888888888889E-3</v>
      </c>
      <c r="V52" s="8">
        <f t="shared" si="9"/>
        <v>5.4861111111111104E-2</v>
      </c>
      <c r="W52" s="8">
        <f t="shared" si="10"/>
        <v>0.30486111111111092</v>
      </c>
      <c r="X52" s="8">
        <f t="shared" si="11"/>
        <v>0.38819444444444423</v>
      </c>
      <c r="Y52" s="8">
        <f t="shared" si="12"/>
        <v>0.47847222222222202</v>
      </c>
      <c r="Z52" s="8">
        <f t="shared" si="13"/>
        <v>0.56180555555555534</v>
      </c>
      <c r="AA52" s="8">
        <f t="shared" si="14"/>
        <v>0.64861111111111092</v>
      </c>
      <c r="AB52" s="8">
        <f t="shared" si="15"/>
        <v>0.70763888888888871</v>
      </c>
      <c r="AC52" s="8">
        <f t="shared" si="16"/>
        <v>0.74236111111111092</v>
      </c>
    </row>
    <row r="53" spans="1:29" ht="12.75" customHeight="1" x14ac:dyDescent="0.2">
      <c r="A53" s="5" t="s">
        <v>16</v>
      </c>
      <c r="B53" s="20" t="s">
        <v>53</v>
      </c>
      <c r="C53" s="6" t="str">
        <f t="shared" si="17"/>
        <v>-</v>
      </c>
      <c r="D53" s="25">
        <v>1.2</v>
      </c>
      <c r="E53" s="25">
        <f t="shared" si="18"/>
        <v>46.1</v>
      </c>
      <c r="F53" s="8">
        <v>1.3888888888888889E-3</v>
      </c>
      <c r="G53" s="8">
        <f t="shared" si="19"/>
        <v>5.6944444444444423E-2</v>
      </c>
      <c r="H53" s="8">
        <f t="shared" si="2"/>
        <v>0.28611111111111093</v>
      </c>
      <c r="I53" s="8">
        <f t="shared" si="20"/>
        <v>0.32083333333333314</v>
      </c>
      <c r="J53" s="8">
        <f t="shared" si="3"/>
        <v>0.39027777777777756</v>
      </c>
      <c r="K53" s="8">
        <f t="shared" si="4"/>
        <v>0.48055555555555535</v>
      </c>
      <c r="L53" s="8">
        <f t="shared" si="5"/>
        <v>0.57083333333333319</v>
      </c>
      <c r="M53" s="8">
        <f t="shared" si="6"/>
        <v>0.64722222222222203</v>
      </c>
      <c r="N53" s="8">
        <f t="shared" si="7"/>
        <v>0.74444444444444424</v>
      </c>
      <c r="O53" s="22"/>
      <c r="P53" s="5" t="s">
        <v>49</v>
      </c>
      <c r="Q53" s="20" t="s">
        <v>50</v>
      </c>
      <c r="R53" s="6" t="str">
        <f t="shared" si="1"/>
        <v>-</v>
      </c>
      <c r="S53" s="25">
        <v>1.3</v>
      </c>
      <c r="T53" s="25">
        <f t="shared" si="8"/>
        <v>46.000000000000014</v>
      </c>
      <c r="U53" s="8">
        <v>1.3888888888888889E-3</v>
      </c>
      <c r="V53" s="8">
        <f t="shared" si="9"/>
        <v>5.6249999999999994E-2</v>
      </c>
      <c r="W53" s="8">
        <f t="shared" si="10"/>
        <v>0.3062499999999998</v>
      </c>
      <c r="X53" s="8">
        <f t="shared" si="11"/>
        <v>0.38958333333333311</v>
      </c>
      <c r="Y53" s="8">
        <f t="shared" si="12"/>
        <v>0.47986111111111091</v>
      </c>
      <c r="Z53" s="8">
        <f t="shared" si="13"/>
        <v>0.56319444444444422</v>
      </c>
      <c r="AA53" s="8">
        <f t="shared" si="14"/>
        <v>0.6499999999999998</v>
      </c>
      <c r="AB53" s="8">
        <f t="shared" si="15"/>
        <v>0.70902777777777759</v>
      </c>
      <c r="AC53" s="8">
        <f t="shared" si="16"/>
        <v>0.7437499999999998</v>
      </c>
    </row>
    <row r="54" spans="1:29" ht="12.75" customHeight="1" x14ac:dyDescent="0.2">
      <c r="A54" s="5" t="s">
        <v>21</v>
      </c>
      <c r="B54" s="20" t="s">
        <v>17</v>
      </c>
      <c r="C54" s="6" t="str">
        <f t="shared" si="17"/>
        <v>-</v>
      </c>
      <c r="D54" s="25">
        <v>0.9</v>
      </c>
      <c r="E54" s="25">
        <f t="shared" si="18"/>
        <v>47</v>
      </c>
      <c r="F54" s="8">
        <v>1.3888888888888889E-3</v>
      </c>
      <c r="G54" s="8">
        <f t="shared" si="19"/>
        <v>5.8333333333333313E-2</v>
      </c>
      <c r="H54" s="8">
        <f t="shared" si="2"/>
        <v>0.28749999999999981</v>
      </c>
      <c r="I54" s="8">
        <f t="shared" si="20"/>
        <v>0.32222222222222202</v>
      </c>
      <c r="J54" s="8">
        <f t="shared" si="3"/>
        <v>0.39166666666666644</v>
      </c>
      <c r="K54" s="8">
        <f t="shared" si="4"/>
        <v>0.48194444444444423</v>
      </c>
      <c r="L54" s="8">
        <f t="shared" si="5"/>
        <v>0.57222222222222208</v>
      </c>
      <c r="M54" s="8">
        <f t="shared" si="6"/>
        <v>0.64861111111111092</v>
      </c>
      <c r="N54" s="8">
        <f t="shared" si="7"/>
        <v>0.74583333333333313</v>
      </c>
      <c r="O54" s="22"/>
      <c r="P54" s="7" t="s">
        <v>12</v>
      </c>
      <c r="Q54" s="1" t="s">
        <v>13</v>
      </c>
      <c r="R54" s="6" t="str">
        <f t="shared" si="1"/>
        <v>-</v>
      </c>
      <c r="S54" s="25">
        <v>0.7</v>
      </c>
      <c r="T54" s="25">
        <f t="shared" si="8"/>
        <v>46.700000000000017</v>
      </c>
      <c r="U54" s="8">
        <v>1.3888888888888889E-3</v>
      </c>
      <c r="V54" s="8">
        <f t="shared" si="9"/>
        <v>5.7638888888888885E-2</v>
      </c>
      <c r="W54" s="8">
        <f t="shared" si="10"/>
        <v>0.30763888888888868</v>
      </c>
      <c r="X54" s="8">
        <f t="shared" si="11"/>
        <v>0.390972222222222</v>
      </c>
      <c r="Y54" s="8">
        <f t="shared" si="12"/>
        <v>0.48124999999999979</v>
      </c>
      <c r="Z54" s="8">
        <f t="shared" si="13"/>
        <v>0.5645833333333331</v>
      </c>
      <c r="AA54" s="8">
        <f t="shared" si="14"/>
        <v>0.65138888888888868</v>
      </c>
      <c r="AB54" s="8">
        <f t="shared" si="15"/>
        <v>0.71041666666666647</v>
      </c>
      <c r="AC54" s="8">
        <f t="shared" si="16"/>
        <v>0.74513888888888868</v>
      </c>
    </row>
    <row r="55" spans="1:29" ht="12.75" customHeight="1" x14ac:dyDescent="0.2">
      <c r="A55" s="5" t="s">
        <v>22</v>
      </c>
      <c r="B55" s="20" t="s">
        <v>17</v>
      </c>
      <c r="C55" s="6" t="str">
        <f t="shared" si="17"/>
        <v>-</v>
      </c>
      <c r="D55" s="25">
        <v>0.8</v>
      </c>
      <c r="E55" s="25">
        <f t="shared" si="18"/>
        <v>47.8</v>
      </c>
      <c r="F55" s="8">
        <v>1.3888888888888889E-3</v>
      </c>
      <c r="G55" s="8">
        <f t="shared" si="19"/>
        <v>5.9722222222222204E-2</v>
      </c>
      <c r="H55" s="8">
        <f t="shared" si="2"/>
        <v>0.2888888888888887</v>
      </c>
      <c r="I55" s="8">
        <f t="shared" si="20"/>
        <v>0.32361111111111091</v>
      </c>
      <c r="J55" s="8">
        <f t="shared" si="3"/>
        <v>0.39305555555555532</v>
      </c>
      <c r="K55" s="8">
        <f t="shared" si="4"/>
        <v>0.48333333333333311</v>
      </c>
      <c r="L55" s="8">
        <f t="shared" si="5"/>
        <v>0.57361111111111096</v>
      </c>
      <c r="M55" s="8">
        <f t="shared" si="6"/>
        <v>0.6499999999999998</v>
      </c>
      <c r="N55" s="8">
        <f t="shared" si="7"/>
        <v>0.74722222222222201</v>
      </c>
      <c r="O55" s="22"/>
      <c r="P55" s="5" t="s">
        <v>47</v>
      </c>
      <c r="Q55" s="1" t="s">
        <v>11</v>
      </c>
      <c r="R55" s="6" t="str">
        <f t="shared" si="1"/>
        <v>-</v>
      </c>
      <c r="S55" s="25">
        <v>1.2</v>
      </c>
      <c r="T55" s="25">
        <f t="shared" si="8"/>
        <v>47.90000000000002</v>
      </c>
      <c r="U55" s="8">
        <v>2.0833333333333333E-3</v>
      </c>
      <c r="V55" s="8">
        <f t="shared" si="9"/>
        <v>5.9722222222222218E-2</v>
      </c>
      <c r="W55" s="8">
        <f t="shared" si="10"/>
        <v>0.30972222222222201</v>
      </c>
      <c r="X55" s="8">
        <f t="shared" si="11"/>
        <v>0.39305555555555532</v>
      </c>
      <c r="Y55" s="8">
        <f t="shared" si="12"/>
        <v>0.48333333333333311</v>
      </c>
      <c r="Z55" s="8">
        <f t="shared" si="13"/>
        <v>0.56666666666666643</v>
      </c>
      <c r="AA55" s="8">
        <f t="shared" si="14"/>
        <v>0.65347222222222201</v>
      </c>
      <c r="AB55" s="8">
        <f t="shared" si="15"/>
        <v>0.7124999999999998</v>
      </c>
      <c r="AC55" s="8">
        <f t="shared" si="16"/>
        <v>0.74722222222222201</v>
      </c>
    </row>
    <row r="56" spans="1:29" ht="12.75" customHeight="1" x14ac:dyDescent="0.2">
      <c r="A56" s="17"/>
      <c r="B56" s="29"/>
      <c r="C56" s="30"/>
      <c r="D56" s="31"/>
      <c r="E56" s="31"/>
      <c r="F56" s="32"/>
      <c r="G56" s="32"/>
      <c r="H56" s="32"/>
      <c r="I56" s="32"/>
      <c r="J56" s="32"/>
      <c r="K56" s="32"/>
      <c r="L56" s="32"/>
      <c r="M56" s="32"/>
      <c r="N56" s="32"/>
      <c r="O56" s="22"/>
      <c r="P56" s="17"/>
      <c r="Q56" s="33"/>
      <c r="R56" s="30"/>
      <c r="S56" s="31"/>
      <c r="T56" s="31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ht="12.75" customHeight="1" x14ac:dyDescent="0.2">
      <c r="A57" s="17"/>
      <c r="B57" s="29"/>
      <c r="C57" s="30"/>
      <c r="D57" s="31"/>
      <c r="E57" s="31"/>
      <c r="F57" s="32"/>
      <c r="G57" s="32"/>
      <c r="H57" s="32"/>
      <c r="I57" s="32"/>
      <c r="J57" s="32"/>
      <c r="K57" s="32"/>
      <c r="L57" s="32"/>
      <c r="M57" s="32"/>
      <c r="N57" s="32"/>
      <c r="O57" s="22"/>
      <c r="P57" s="17"/>
      <c r="Q57" s="33"/>
      <c r="R57" s="30"/>
      <c r="S57" s="31"/>
      <c r="T57" s="31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ht="12.75" customHeight="1" x14ac:dyDescent="0.2">
      <c r="A58" s="17"/>
      <c r="B58" s="29"/>
      <c r="C58" s="30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  <c r="O58" s="22"/>
      <c r="P58" s="17"/>
      <c r="Q58" s="33"/>
      <c r="R58" s="30"/>
      <c r="S58" s="31"/>
      <c r="T58" s="31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x14ac:dyDescent="0.2">
      <c r="A59" s="189" t="s">
        <v>99</v>
      </c>
      <c r="B59" s="189"/>
      <c r="C59" s="189"/>
      <c r="D59" s="189"/>
      <c r="E59" s="189"/>
      <c r="F59" s="26"/>
      <c r="G59" s="26"/>
      <c r="H59" s="27"/>
      <c r="I59" s="27"/>
      <c r="J59" s="28"/>
      <c r="K59" s="27"/>
      <c r="L59" s="28"/>
      <c r="M59" s="27"/>
      <c r="N59" s="27"/>
      <c r="O59" s="27"/>
    </row>
    <row r="60" spans="1:29" x14ac:dyDescent="0.2">
      <c r="A60" s="17" t="s">
        <v>100</v>
      </c>
      <c r="B60" s="28"/>
      <c r="C60" s="28"/>
      <c r="D60" s="28"/>
      <c r="E60" s="28"/>
      <c r="F60" s="26"/>
      <c r="G60" s="26"/>
      <c r="H60" s="27"/>
      <c r="I60" s="27"/>
      <c r="J60" s="28"/>
      <c r="K60" s="27"/>
      <c r="L60" s="28"/>
      <c r="M60" s="27"/>
      <c r="N60" s="27"/>
      <c r="O60" s="27"/>
    </row>
    <row r="61" spans="1:29" x14ac:dyDescent="0.2">
      <c r="A61" s="190" t="s">
        <v>101</v>
      </c>
      <c r="B61" s="190"/>
      <c r="C61" s="190"/>
      <c r="D61" s="190"/>
      <c r="E61" s="190"/>
      <c r="F61" s="190"/>
      <c r="G61" s="190"/>
      <c r="H61" s="190"/>
      <c r="I61" s="17"/>
      <c r="J61" s="28"/>
      <c r="K61" s="27"/>
      <c r="L61" s="28"/>
      <c r="M61" s="27"/>
      <c r="N61" s="27"/>
      <c r="O61" s="27"/>
    </row>
    <row r="62" spans="1:29" x14ac:dyDescent="0.2">
      <c r="A62" s="191" t="s">
        <v>102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</row>
    <row r="63" spans="1:29" x14ac:dyDescent="0.2">
      <c r="A63" s="17" t="s">
        <v>103</v>
      </c>
      <c r="B63" s="9"/>
      <c r="C63" s="9"/>
      <c r="D63" s="9"/>
      <c r="E63" s="9"/>
      <c r="F63" s="10"/>
      <c r="G63" s="10"/>
      <c r="H63" s="11"/>
      <c r="I63" s="11"/>
      <c r="J63" s="9"/>
      <c r="K63" s="11"/>
      <c r="L63" s="9"/>
      <c r="M63" s="11"/>
      <c r="N63" s="11"/>
      <c r="O63" s="11"/>
    </row>
    <row r="64" spans="1:29" x14ac:dyDescent="0.2">
      <c r="A64" s="17" t="s">
        <v>104</v>
      </c>
      <c r="B64" s="28"/>
      <c r="C64" s="28"/>
      <c r="D64" s="28"/>
      <c r="E64" s="28"/>
      <c r="F64" s="26"/>
      <c r="G64" s="26"/>
      <c r="H64" s="27"/>
      <c r="I64" s="27"/>
      <c r="J64" s="28"/>
      <c r="K64" s="27"/>
      <c r="L64" s="28"/>
      <c r="M64" s="27"/>
      <c r="N64" s="27"/>
      <c r="O64" s="27"/>
    </row>
    <row r="65" spans="1:15" x14ac:dyDescent="0.2">
      <c r="A65" s="192" t="s">
        <v>106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</row>
    <row r="66" spans="1:15" x14ac:dyDescent="0.2">
      <c r="A66" s="195" t="s">
        <v>18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1"/>
      <c r="L66" s="9"/>
      <c r="M66" s="11"/>
      <c r="N66" s="11"/>
      <c r="O66" s="11"/>
    </row>
  </sheetData>
  <mergeCells count="22">
    <mergeCell ref="B2:F2"/>
    <mergeCell ref="B3:C3"/>
    <mergeCell ref="D3:J3"/>
    <mergeCell ref="B4:C4"/>
    <mergeCell ref="D4:E4"/>
    <mergeCell ref="A66:J66"/>
    <mergeCell ref="G6:G8"/>
    <mergeCell ref="Q6:Q8"/>
    <mergeCell ref="R6:R8"/>
    <mergeCell ref="S6:S8"/>
    <mergeCell ref="B6:B8"/>
    <mergeCell ref="C6:C8"/>
    <mergeCell ref="D6:D8"/>
    <mergeCell ref="E6:E8"/>
    <mergeCell ref="F6:F8"/>
    <mergeCell ref="V6:V8"/>
    <mergeCell ref="A59:E59"/>
    <mergeCell ref="A61:H61"/>
    <mergeCell ref="A62:O62"/>
    <mergeCell ref="A65:O65"/>
    <mergeCell ref="T6:T8"/>
    <mergeCell ref="U6:U8"/>
  </mergeCells>
  <pageMargins left="0" right="0" top="0" bottom="0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4"/>
  <sheetViews>
    <sheetView topLeftCell="A26" zoomScale="90" zoomScaleNormal="90" workbookViewId="0">
      <selection sqref="A1:XFD1048576"/>
    </sheetView>
  </sheetViews>
  <sheetFormatPr defaultColWidth="9.140625" defaultRowHeight="12" x14ac:dyDescent="0.2"/>
  <cols>
    <col min="1" max="1" width="2.7109375" style="73" customWidth="1"/>
    <col min="2" max="2" width="40" style="73" customWidth="1"/>
    <col min="3" max="5" width="6.85546875" style="92" customWidth="1"/>
    <col min="6" max="6" width="5.140625" style="92" customWidth="1"/>
    <col min="7" max="10" width="6.28515625" style="92" customWidth="1"/>
    <col min="11" max="17" width="7.28515625" style="73" customWidth="1"/>
    <col min="18" max="18" width="1.28515625" style="73" customWidth="1"/>
    <col min="19" max="19" width="2.7109375" style="73" customWidth="1"/>
    <col min="20" max="20" width="47.140625" style="73" customWidth="1"/>
    <col min="21" max="28" width="7.140625" style="73" customWidth="1"/>
    <col min="29" max="35" width="8" style="73" customWidth="1"/>
    <col min="36" max="16384" width="9.140625" style="73"/>
  </cols>
  <sheetData>
    <row r="1" spans="1:35" s="58" customFormat="1" x14ac:dyDescent="0.2">
      <c r="B1" s="59" t="s">
        <v>142</v>
      </c>
      <c r="C1" s="60"/>
      <c r="D1" s="60"/>
      <c r="E1" s="60"/>
      <c r="F1" s="60"/>
      <c r="G1" s="60"/>
      <c r="H1" s="60"/>
      <c r="I1" s="61"/>
      <c r="J1" s="61"/>
      <c r="K1" s="62"/>
      <c r="L1" s="62"/>
      <c r="M1" s="60"/>
      <c r="N1" s="62"/>
      <c r="O1" s="60"/>
      <c r="P1" s="62"/>
      <c r="Q1" s="62"/>
      <c r="R1" s="62"/>
      <c r="T1" s="59" t="s">
        <v>142</v>
      </c>
    </row>
    <row r="2" spans="1:35" s="58" customFormat="1" x14ac:dyDescent="0.2">
      <c r="B2" s="59" t="s">
        <v>143</v>
      </c>
      <c r="C2" s="63"/>
      <c r="D2" s="63"/>
      <c r="E2" s="63"/>
      <c r="F2" s="63"/>
      <c r="G2" s="63"/>
      <c r="H2" s="131" t="s">
        <v>233</v>
      </c>
      <c r="I2" s="63"/>
      <c r="J2" s="61"/>
      <c r="K2" s="62"/>
      <c r="L2" s="62"/>
      <c r="M2" s="60"/>
      <c r="N2" s="62"/>
      <c r="O2" s="60"/>
      <c r="P2" s="62"/>
      <c r="Q2" s="62"/>
      <c r="R2" s="62"/>
      <c r="T2" s="59" t="s">
        <v>143</v>
      </c>
    </row>
    <row r="3" spans="1:35" s="58" customFormat="1" x14ac:dyDescent="0.2">
      <c r="B3" s="59" t="s">
        <v>145</v>
      </c>
      <c r="C3" s="63"/>
      <c r="D3" s="63"/>
      <c r="E3" s="63"/>
      <c r="F3" s="63"/>
      <c r="G3" s="210"/>
      <c r="H3" s="210"/>
      <c r="I3" s="210"/>
      <c r="J3" s="210"/>
      <c r="K3" s="210"/>
      <c r="L3" s="210"/>
      <c r="M3" s="210"/>
      <c r="N3" s="62"/>
      <c r="O3" s="60"/>
      <c r="P3" s="62"/>
      <c r="Q3" s="62"/>
      <c r="R3" s="62"/>
      <c r="T3" s="59" t="s">
        <v>145</v>
      </c>
    </row>
    <row r="4" spans="1:35" s="58" customFormat="1" x14ac:dyDescent="0.2">
      <c r="B4" s="59" t="s">
        <v>144</v>
      </c>
      <c r="C4" s="227"/>
      <c r="D4" s="227"/>
      <c r="E4" s="227"/>
      <c r="F4" s="227"/>
      <c r="G4" s="228"/>
      <c r="H4" s="228"/>
      <c r="I4" s="67"/>
      <c r="J4" s="67"/>
      <c r="K4" s="68"/>
      <c r="L4" s="68"/>
      <c r="M4" s="69"/>
      <c r="N4" s="68"/>
      <c r="O4" s="69"/>
      <c r="P4" s="68"/>
      <c r="Q4" s="68"/>
      <c r="R4" s="68"/>
      <c r="T4" s="59" t="s">
        <v>144</v>
      </c>
    </row>
    <row r="5" spans="1:35" s="58" customFormat="1" ht="12.75" thickBot="1" x14ac:dyDescent="0.25">
      <c r="B5" s="64"/>
      <c r="C5" s="65"/>
      <c r="D5" s="65"/>
      <c r="E5" s="65"/>
      <c r="F5" s="65"/>
      <c r="G5" s="66"/>
      <c r="H5" s="66"/>
      <c r="I5" s="67"/>
      <c r="J5" s="67"/>
      <c r="K5" s="69"/>
      <c r="L5" s="68"/>
      <c r="M5" s="115"/>
      <c r="N5" s="68"/>
      <c r="O5" s="69"/>
      <c r="P5" s="68"/>
      <c r="Q5" s="68"/>
      <c r="R5" s="68"/>
      <c r="AC5" s="126"/>
      <c r="AD5" s="94"/>
      <c r="AE5" s="126"/>
      <c r="AF5" s="94"/>
      <c r="AG5" s="94"/>
      <c r="AH5" s="94"/>
      <c r="AI5" s="94"/>
    </row>
    <row r="6" spans="1:35" s="58" customFormat="1" ht="12.75" customHeight="1" x14ac:dyDescent="0.2">
      <c r="A6" s="203" t="s">
        <v>136</v>
      </c>
      <c r="B6" s="95" t="s">
        <v>0</v>
      </c>
      <c r="C6" s="216" t="s">
        <v>110</v>
      </c>
      <c r="D6" s="211" t="s">
        <v>140</v>
      </c>
      <c r="E6" s="211" t="s">
        <v>141</v>
      </c>
      <c r="F6" s="216" t="s">
        <v>198</v>
      </c>
      <c r="G6" s="216" t="s">
        <v>107</v>
      </c>
      <c r="H6" s="216" t="s">
        <v>108</v>
      </c>
      <c r="I6" s="218" t="s">
        <v>1</v>
      </c>
      <c r="J6" s="221" t="s">
        <v>109</v>
      </c>
      <c r="K6" s="106" t="s">
        <v>199</v>
      </c>
      <c r="L6" s="107" t="s">
        <v>2</v>
      </c>
      <c r="M6" s="107" t="s">
        <v>3</v>
      </c>
      <c r="N6" s="107" t="s">
        <v>2</v>
      </c>
      <c r="O6" s="107" t="s">
        <v>3</v>
      </c>
      <c r="P6" s="107" t="s">
        <v>2</v>
      </c>
      <c r="Q6" s="108" t="s">
        <v>3</v>
      </c>
      <c r="R6" s="71"/>
      <c r="S6" s="203" t="s">
        <v>136</v>
      </c>
      <c r="T6" s="95" t="s">
        <v>200</v>
      </c>
      <c r="U6" s="224" t="s">
        <v>110</v>
      </c>
      <c r="V6" s="213" t="s">
        <v>140</v>
      </c>
      <c r="W6" s="213" t="s">
        <v>141</v>
      </c>
      <c r="X6" s="216" t="s">
        <v>111</v>
      </c>
      <c r="Y6" s="216" t="s">
        <v>107</v>
      </c>
      <c r="Z6" s="216" t="s">
        <v>108</v>
      </c>
      <c r="AA6" s="218" t="s">
        <v>1</v>
      </c>
      <c r="AB6" s="206" t="s">
        <v>109</v>
      </c>
      <c r="AC6" s="129" t="s">
        <v>3</v>
      </c>
      <c r="AD6" s="107" t="s">
        <v>2</v>
      </c>
      <c r="AE6" s="107" t="s">
        <v>3</v>
      </c>
      <c r="AF6" s="107" t="s">
        <v>2</v>
      </c>
      <c r="AG6" s="107" t="s">
        <v>3</v>
      </c>
      <c r="AH6" s="107" t="s">
        <v>2</v>
      </c>
      <c r="AI6" s="108" t="s">
        <v>2</v>
      </c>
    </row>
    <row r="7" spans="1:35" s="58" customFormat="1" x14ac:dyDescent="0.2">
      <c r="A7" s="204"/>
      <c r="B7" s="43" t="s">
        <v>201</v>
      </c>
      <c r="C7" s="188"/>
      <c r="D7" s="197"/>
      <c r="E7" s="197"/>
      <c r="F7" s="188"/>
      <c r="G7" s="188"/>
      <c r="H7" s="188"/>
      <c r="I7" s="194"/>
      <c r="J7" s="222"/>
      <c r="K7" s="109" t="s">
        <v>4</v>
      </c>
      <c r="L7" s="70" t="s">
        <v>4</v>
      </c>
      <c r="M7" s="70" t="s">
        <v>202</v>
      </c>
      <c r="N7" s="70" t="s">
        <v>4</v>
      </c>
      <c r="O7" s="70" t="s">
        <v>4</v>
      </c>
      <c r="P7" s="70" t="s">
        <v>4</v>
      </c>
      <c r="Q7" s="110" t="s">
        <v>4</v>
      </c>
      <c r="R7" s="71"/>
      <c r="S7" s="204"/>
      <c r="T7" s="43" t="s">
        <v>201</v>
      </c>
      <c r="U7" s="225"/>
      <c r="V7" s="214"/>
      <c r="W7" s="214"/>
      <c r="X7" s="188"/>
      <c r="Y7" s="188"/>
      <c r="Z7" s="188"/>
      <c r="AA7" s="194"/>
      <c r="AB7" s="207"/>
      <c r="AC7" s="109" t="s">
        <v>4</v>
      </c>
      <c r="AD7" s="70" t="s">
        <v>4</v>
      </c>
      <c r="AE7" s="70" t="s">
        <v>4</v>
      </c>
      <c r="AF7" s="70" t="s">
        <v>4</v>
      </c>
      <c r="AG7" s="70" t="s">
        <v>4</v>
      </c>
      <c r="AH7" s="70" t="s">
        <v>4</v>
      </c>
      <c r="AI7" s="110" t="s">
        <v>4</v>
      </c>
    </row>
    <row r="8" spans="1:35" ht="12.75" customHeight="1" thickBot="1" x14ac:dyDescent="0.25">
      <c r="A8" s="205"/>
      <c r="B8" s="122" t="s">
        <v>203</v>
      </c>
      <c r="C8" s="217"/>
      <c r="D8" s="212"/>
      <c r="E8" s="212"/>
      <c r="F8" s="217"/>
      <c r="G8" s="217"/>
      <c r="H8" s="217"/>
      <c r="I8" s="219"/>
      <c r="J8" s="223"/>
      <c r="K8" s="123" t="s">
        <v>30</v>
      </c>
      <c r="L8" s="124" t="s">
        <v>31</v>
      </c>
      <c r="M8" s="124" t="s">
        <v>5</v>
      </c>
      <c r="N8" s="124" t="s">
        <v>6</v>
      </c>
      <c r="O8" s="124" t="s">
        <v>7</v>
      </c>
      <c r="P8" s="124" t="s">
        <v>8</v>
      </c>
      <c r="Q8" s="125" t="s">
        <v>9</v>
      </c>
      <c r="R8" s="72"/>
      <c r="S8" s="205"/>
      <c r="T8" s="122" t="s">
        <v>203</v>
      </c>
      <c r="U8" s="226"/>
      <c r="V8" s="215"/>
      <c r="W8" s="215"/>
      <c r="X8" s="217"/>
      <c r="Y8" s="217"/>
      <c r="Z8" s="217"/>
      <c r="AA8" s="219"/>
      <c r="AB8" s="208"/>
      <c r="AC8" s="123" t="s">
        <v>10</v>
      </c>
      <c r="AD8" s="124" t="s">
        <v>23</v>
      </c>
      <c r="AE8" s="124" t="s">
        <v>24</v>
      </c>
      <c r="AF8" s="124" t="s">
        <v>25</v>
      </c>
      <c r="AG8" s="124" t="s">
        <v>26</v>
      </c>
      <c r="AH8" s="124" t="s">
        <v>27</v>
      </c>
      <c r="AI8" s="125" t="s">
        <v>105</v>
      </c>
    </row>
    <row r="9" spans="1:35" ht="12.75" customHeight="1" x14ac:dyDescent="0.2">
      <c r="A9" s="116">
        <v>1</v>
      </c>
      <c r="B9" s="117" t="s">
        <v>204</v>
      </c>
      <c r="C9" s="118" t="s">
        <v>11</v>
      </c>
      <c r="D9" s="119" t="s">
        <v>133</v>
      </c>
      <c r="E9" s="118" t="s">
        <v>146</v>
      </c>
      <c r="F9" s="120" t="str">
        <f t="shared" ref="F9" si="0">IF(G9&gt;0.9,G9/I9/24,"-")</f>
        <v>-</v>
      </c>
      <c r="G9" s="121">
        <v>0</v>
      </c>
      <c r="H9" s="121">
        <v>0</v>
      </c>
      <c r="I9" s="79" t="s">
        <v>205</v>
      </c>
      <c r="J9" s="112" t="s">
        <v>205</v>
      </c>
      <c r="K9" s="111">
        <v>0.25694444444444448</v>
      </c>
      <c r="L9" s="79">
        <v>0.2638888888888889</v>
      </c>
      <c r="M9" s="79">
        <v>0.33333333333333331</v>
      </c>
      <c r="N9" s="79">
        <v>0.4236111111111111</v>
      </c>
      <c r="O9" s="79">
        <v>0.51388888888888895</v>
      </c>
      <c r="P9" s="79">
        <v>0.59027777777777779</v>
      </c>
      <c r="Q9" s="112">
        <v>0.6875</v>
      </c>
      <c r="R9" s="71"/>
      <c r="S9" s="116">
        <v>1</v>
      </c>
      <c r="T9" s="130" t="s">
        <v>183</v>
      </c>
      <c r="U9" s="93" t="s">
        <v>13</v>
      </c>
      <c r="V9" s="119" t="s">
        <v>163</v>
      </c>
      <c r="W9" s="93" t="s">
        <v>156</v>
      </c>
      <c r="X9" s="120" t="str">
        <f t="shared" ref="X9:X11" si="1">IF(Y9&gt;2.9,Y9/AA9/24,"-")</f>
        <v>-</v>
      </c>
      <c r="Y9" s="93">
        <v>0</v>
      </c>
      <c r="Z9" s="121">
        <v>0</v>
      </c>
      <c r="AA9" s="79">
        <v>0</v>
      </c>
      <c r="AB9" s="112">
        <v>0</v>
      </c>
      <c r="AC9" s="111">
        <v>0.25</v>
      </c>
      <c r="AD9" s="79">
        <v>0.33333333333333331</v>
      </c>
      <c r="AE9" s="79">
        <v>0.4236111111111111</v>
      </c>
      <c r="AF9" s="79">
        <v>0.51388888888888895</v>
      </c>
      <c r="AG9" s="79">
        <v>0.61111111111111105</v>
      </c>
      <c r="AH9" s="79">
        <v>0.65277777777777779</v>
      </c>
      <c r="AI9" s="112">
        <v>0.6875</v>
      </c>
    </row>
    <row r="10" spans="1:35" ht="12.75" customHeight="1" x14ac:dyDescent="0.2">
      <c r="A10" s="97">
        <f>A9+1</f>
        <v>2</v>
      </c>
      <c r="B10" s="80" t="s">
        <v>12</v>
      </c>
      <c r="C10" s="75" t="s">
        <v>13</v>
      </c>
      <c r="D10" s="76" t="s">
        <v>133</v>
      </c>
      <c r="E10" s="75" t="s">
        <v>147</v>
      </c>
      <c r="F10" s="77" t="str">
        <f>IF(G10&gt;2.9,G10/I10/24,"-")</f>
        <v>-</v>
      </c>
      <c r="G10" s="78">
        <v>1.2</v>
      </c>
      <c r="H10" s="78">
        <f>H9+G10</f>
        <v>1.2</v>
      </c>
      <c r="I10" s="44">
        <v>2.0833333333333333E-3</v>
      </c>
      <c r="J10" s="96">
        <f>I10+J9</f>
        <v>2.0833333333333333E-3</v>
      </c>
      <c r="K10" s="113">
        <f t="shared" ref="K10:K54" si="2">K9+I10</f>
        <v>0.2590277777777778</v>
      </c>
      <c r="L10" s="44">
        <f>I10+L9</f>
        <v>0.26597222222222222</v>
      </c>
      <c r="M10" s="44">
        <f t="shared" ref="M10:M54" si="3">M9+I10</f>
        <v>0.33541666666666664</v>
      </c>
      <c r="N10" s="44">
        <f t="shared" ref="N10:N54" si="4">N9+I10</f>
        <v>0.42569444444444443</v>
      </c>
      <c r="O10" s="44">
        <f t="shared" ref="O10:O54" si="5">O9+I10</f>
        <v>0.51597222222222228</v>
      </c>
      <c r="P10" s="44">
        <f t="shared" ref="P10:P54" si="6">P9+I10</f>
        <v>0.59236111111111112</v>
      </c>
      <c r="Q10" s="96">
        <f t="shared" ref="Q10:Q54" si="7">Q9+I10</f>
        <v>0.68958333333333333</v>
      </c>
      <c r="R10" s="71"/>
      <c r="S10" s="97">
        <f>S9+1</f>
        <v>2</v>
      </c>
      <c r="T10" s="74" t="s">
        <v>181</v>
      </c>
      <c r="U10" s="43" t="s">
        <v>13</v>
      </c>
      <c r="V10" s="81" t="s">
        <v>162</v>
      </c>
      <c r="W10" s="43" t="s">
        <v>155</v>
      </c>
      <c r="X10" s="77" t="str">
        <f t="shared" si="1"/>
        <v>-</v>
      </c>
      <c r="Y10" s="78">
        <v>1.2</v>
      </c>
      <c r="Z10" s="78">
        <f t="shared" ref="Z10:Z54" si="8">Z9+Y10</f>
        <v>1.2</v>
      </c>
      <c r="AA10" s="44">
        <v>2.0833333333333333E-3</v>
      </c>
      <c r="AB10" s="96">
        <f>AB9+AA10</f>
        <v>2.0833333333333333E-3</v>
      </c>
      <c r="AC10" s="113">
        <f t="shared" ref="AC10:AC46" si="9">AA10+AC9</f>
        <v>0.25208333333333333</v>
      </c>
      <c r="AD10" s="44">
        <f t="shared" ref="AD10:AD46" si="10">AA10+AD9</f>
        <v>0.33541666666666664</v>
      </c>
      <c r="AE10" s="44">
        <f t="shared" ref="AE10:AE46" si="11">AA10+AE9</f>
        <v>0.42569444444444443</v>
      </c>
      <c r="AF10" s="44">
        <f t="shared" ref="AF10:AF46" si="12">AA10+AF9</f>
        <v>0.51597222222222228</v>
      </c>
      <c r="AG10" s="44">
        <f t="shared" ref="AG10:AG46" si="13">AA10+AG9</f>
        <v>0.61319444444444438</v>
      </c>
      <c r="AH10" s="44">
        <f t="shared" ref="AH10:AH46" si="14">AA10+AH9</f>
        <v>0.65486111111111112</v>
      </c>
      <c r="AI10" s="96">
        <f t="shared" ref="AI10:AI46" si="15">AA10+AI9</f>
        <v>0.68958333333333333</v>
      </c>
    </row>
    <row r="11" spans="1:35" ht="12.75" customHeight="1" x14ac:dyDescent="0.2">
      <c r="A11" s="97">
        <f t="shared" ref="A11:A54" si="16">A10+1</f>
        <v>3</v>
      </c>
      <c r="B11" s="74" t="s">
        <v>206</v>
      </c>
      <c r="C11" s="43" t="s">
        <v>207</v>
      </c>
      <c r="D11" s="76" t="s">
        <v>133</v>
      </c>
      <c r="E11" s="43" t="s">
        <v>148</v>
      </c>
      <c r="F11" s="77" t="str">
        <f t="shared" ref="F11:F54" si="17">IF(G11&gt;2.9,G11/I11/24,"-")</f>
        <v>-</v>
      </c>
      <c r="G11" s="78">
        <v>0.6</v>
      </c>
      <c r="H11" s="78">
        <f t="shared" ref="H11:H54" si="18">H10+G11</f>
        <v>1.7999999999999998</v>
      </c>
      <c r="I11" s="44" t="s">
        <v>208</v>
      </c>
      <c r="J11" s="96">
        <f t="shared" ref="J11:J54" si="19">I11+J10</f>
        <v>3.472222222222222E-3</v>
      </c>
      <c r="K11" s="113">
        <f t="shared" si="2"/>
        <v>0.26041666666666669</v>
      </c>
      <c r="L11" s="44">
        <f t="shared" ref="L11:L25" si="20">I11+L10</f>
        <v>0.2673611111111111</v>
      </c>
      <c r="M11" s="44">
        <f t="shared" si="3"/>
        <v>0.33680555555555552</v>
      </c>
      <c r="N11" s="44">
        <f t="shared" si="4"/>
        <v>0.42708333333333331</v>
      </c>
      <c r="O11" s="44">
        <f t="shared" si="5"/>
        <v>0.51736111111111116</v>
      </c>
      <c r="P11" s="44">
        <f t="shared" si="6"/>
        <v>0.59375</v>
      </c>
      <c r="Q11" s="96">
        <f t="shared" si="7"/>
        <v>0.69097222222222221</v>
      </c>
      <c r="R11" s="71"/>
      <c r="S11" s="97">
        <f t="shared" ref="S11:S54" si="21">S10+1</f>
        <v>3</v>
      </c>
      <c r="T11" s="74" t="s">
        <v>184</v>
      </c>
      <c r="U11" s="43" t="s">
        <v>17</v>
      </c>
      <c r="V11" s="43">
        <v>17</v>
      </c>
      <c r="W11" s="43">
        <v>42</v>
      </c>
      <c r="X11" s="77" t="str">
        <f t="shared" si="1"/>
        <v>-</v>
      </c>
      <c r="Y11" s="78">
        <v>0.7</v>
      </c>
      <c r="Z11" s="78">
        <f t="shared" si="8"/>
        <v>1.9</v>
      </c>
      <c r="AA11" s="44">
        <v>1.3888888888888889E-3</v>
      </c>
      <c r="AB11" s="96">
        <f t="shared" ref="AB11:AB54" si="22">AB10+AA11</f>
        <v>3.472222222222222E-3</v>
      </c>
      <c r="AC11" s="113">
        <f t="shared" si="9"/>
        <v>0.25347222222222221</v>
      </c>
      <c r="AD11" s="44">
        <f t="shared" si="10"/>
        <v>0.33680555555555552</v>
      </c>
      <c r="AE11" s="44">
        <f t="shared" si="11"/>
        <v>0.42708333333333331</v>
      </c>
      <c r="AF11" s="44">
        <f t="shared" si="12"/>
        <v>0.51736111111111116</v>
      </c>
      <c r="AG11" s="44">
        <f t="shared" si="13"/>
        <v>0.61458333333333326</v>
      </c>
      <c r="AH11" s="44">
        <f t="shared" si="14"/>
        <v>0.65625</v>
      </c>
      <c r="AI11" s="96">
        <f t="shared" si="15"/>
        <v>0.69097222222222221</v>
      </c>
    </row>
    <row r="12" spans="1:35" ht="12.75" customHeight="1" x14ac:dyDescent="0.2">
      <c r="A12" s="97">
        <f t="shared" si="16"/>
        <v>4</v>
      </c>
      <c r="B12" s="74" t="s">
        <v>209</v>
      </c>
      <c r="C12" s="43" t="s">
        <v>207</v>
      </c>
      <c r="D12" s="76" t="s">
        <v>133</v>
      </c>
      <c r="E12" s="43" t="s">
        <v>148</v>
      </c>
      <c r="F12" s="77" t="str">
        <f t="shared" si="17"/>
        <v>-</v>
      </c>
      <c r="G12" s="78">
        <v>1.3</v>
      </c>
      <c r="H12" s="78">
        <f t="shared" si="18"/>
        <v>3.0999999999999996</v>
      </c>
      <c r="I12" s="44" t="s">
        <v>208</v>
      </c>
      <c r="J12" s="96">
        <f t="shared" si="19"/>
        <v>4.8611111111111112E-3</v>
      </c>
      <c r="K12" s="113">
        <f t="shared" si="2"/>
        <v>0.26180555555555557</v>
      </c>
      <c r="L12" s="44">
        <f t="shared" si="20"/>
        <v>0.26874999999999999</v>
      </c>
      <c r="M12" s="44">
        <f t="shared" si="3"/>
        <v>0.33819444444444441</v>
      </c>
      <c r="N12" s="44">
        <f t="shared" si="4"/>
        <v>0.4284722222222222</v>
      </c>
      <c r="O12" s="44">
        <f t="shared" si="5"/>
        <v>0.51875000000000004</v>
      </c>
      <c r="P12" s="44">
        <f t="shared" si="6"/>
        <v>0.59513888888888888</v>
      </c>
      <c r="Q12" s="96">
        <f t="shared" si="7"/>
        <v>0.69236111111111109</v>
      </c>
      <c r="R12" s="71"/>
      <c r="S12" s="97">
        <f t="shared" si="21"/>
        <v>4</v>
      </c>
      <c r="T12" s="74" t="s">
        <v>185</v>
      </c>
      <c r="U12" s="43" t="s">
        <v>17</v>
      </c>
      <c r="V12" s="43">
        <v>16</v>
      </c>
      <c r="W12" s="43">
        <v>42</v>
      </c>
      <c r="X12" s="77" t="str">
        <f t="shared" ref="X12" si="23">IF(Y12&gt;2.9,Y12/AA12/24,"-")</f>
        <v>-</v>
      </c>
      <c r="Y12" s="78">
        <v>0.8</v>
      </c>
      <c r="Z12" s="78">
        <f t="shared" si="8"/>
        <v>2.7</v>
      </c>
      <c r="AA12" s="44">
        <v>1.3888888888888889E-3</v>
      </c>
      <c r="AB12" s="96">
        <f t="shared" si="22"/>
        <v>4.8611111111111112E-3</v>
      </c>
      <c r="AC12" s="113">
        <f t="shared" si="9"/>
        <v>0.25486111111111109</v>
      </c>
      <c r="AD12" s="44">
        <f t="shared" si="10"/>
        <v>0.33819444444444441</v>
      </c>
      <c r="AE12" s="44">
        <f t="shared" si="11"/>
        <v>0.4284722222222222</v>
      </c>
      <c r="AF12" s="44">
        <f t="shared" si="12"/>
        <v>0.51875000000000004</v>
      </c>
      <c r="AG12" s="44">
        <f t="shared" si="13"/>
        <v>0.61597222222222214</v>
      </c>
      <c r="AH12" s="44">
        <f t="shared" si="14"/>
        <v>0.65763888888888888</v>
      </c>
      <c r="AI12" s="96">
        <f t="shared" si="15"/>
        <v>0.69236111111111109</v>
      </c>
    </row>
    <row r="13" spans="1:35" ht="12.75" customHeight="1" x14ac:dyDescent="0.2">
      <c r="A13" s="97">
        <f t="shared" si="16"/>
        <v>5</v>
      </c>
      <c r="B13" s="74" t="s">
        <v>210</v>
      </c>
      <c r="C13" s="43" t="s">
        <v>207</v>
      </c>
      <c r="D13" s="76" t="s">
        <v>133</v>
      </c>
      <c r="E13" s="43" t="s">
        <v>148</v>
      </c>
      <c r="F13" s="77" t="str">
        <f t="shared" si="17"/>
        <v>-</v>
      </c>
      <c r="G13" s="78">
        <v>1</v>
      </c>
      <c r="H13" s="78">
        <f t="shared" si="18"/>
        <v>4.0999999999999996</v>
      </c>
      <c r="I13" s="44" t="s">
        <v>208</v>
      </c>
      <c r="J13" s="96">
        <f t="shared" si="19"/>
        <v>6.2500000000000003E-3</v>
      </c>
      <c r="K13" s="113">
        <f t="shared" si="2"/>
        <v>0.26319444444444445</v>
      </c>
      <c r="L13" s="44">
        <f t="shared" si="20"/>
        <v>0.27013888888888887</v>
      </c>
      <c r="M13" s="44">
        <f t="shared" si="3"/>
        <v>0.33958333333333329</v>
      </c>
      <c r="N13" s="44">
        <f t="shared" si="4"/>
        <v>0.42986111111111108</v>
      </c>
      <c r="O13" s="44">
        <f t="shared" si="5"/>
        <v>0.52013888888888893</v>
      </c>
      <c r="P13" s="44">
        <f t="shared" si="6"/>
        <v>0.59652777777777777</v>
      </c>
      <c r="Q13" s="96">
        <f t="shared" si="7"/>
        <v>0.69374999999999998</v>
      </c>
      <c r="R13" s="71"/>
      <c r="S13" s="97">
        <f t="shared" si="21"/>
        <v>5</v>
      </c>
      <c r="T13" s="80" t="s">
        <v>186</v>
      </c>
      <c r="U13" s="43" t="s">
        <v>207</v>
      </c>
      <c r="V13" s="81" t="s">
        <v>163</v>
      </c>
      <c r="W13" s="43" t="s">
        <v>154</v>
      </c>
      <c r="X13" s="77" t="s">
        <v>133</v>
      </c>
      <c r="Y13" s="78">
        <v>1.2</v>
      </c>
      <c r="Z13" s="78">
        <f t="shared" si="8"/>
        <v>3.9000000000000004</v>
      </c>
      <c r="AA13" s="44">
        <v>2.0833333333333333E-3</v>
      </c>
      <c r="AB13" s="96">
        <f t="shared" si="22"/>
        <v>6.9444444444444441E-3</v>
      </c>
      <c r="AC13" s="113">
        <f t="shared" si="9"/>
        <v>0.25694444444444442</v>
      </c>
      <c r="AD13" s="44">
        <f t="shared" si="10"/>
        <v>0.34027777777777773</v>
      </c>
      <c r="AE13" s="44">
        <f t="shared" si="11"/>
        <v>0.43055555555555552</v>
      </c>
      <c r="AF13" s="44">
        <f t="shared" si="12"/>
        <v>0.52083333333333337</v>
      </c>
      <c r="AG13" s="44">
        <f t="shared" si="13"/>
        <v>0.61805555555555547</v>
      </c>
      <c r="AH13" s="44">
        <f t="shared" si="14"/>
        <v>0.65972222222222221</v>
      </c>
      <c r="AI13" s="96">
        <f t="shared" si="15"/>
        <v>0.69444444444444442</v>
      </c>
    </row>
    <row r="14" spans="1:35" ht="12.75" customHeight="1" x14ac:dyDescent="0.2">
      <c r="A14" s="97">
        <f t="shared" si="16"/>
        <v>6</v>
      </c>
      <c r="B14" s="74" t="s">
        <v>112</v>
      </c>
      <c r="C14" s="43" t="s">
        <v>207</v>
      </c>
      <c r="D14" s="76" t="s">
        <v>133</v>
      </c>
      <c r="E14" s="43" t="s">
        <v>148</v>
      </c>
      <c r="F14" s="77"/>
      <c r="G14" s="78">
        <v>0.5</v>
      </c>
      <c r="H14" s="78">
        <f t="shared" si="18"/>
        <v>4.5999999999999996</v>
      </c>
      <c r="I14" s="44">
        <v>6.9444444444444447E-4</v>
      </c>
      <c r="J14" s="96">
        <f t="shared" si="19"/>
        <v>6.9444444444444449E-3</v>
      </c>
      <c r="K14" s="113">
        <f t="shared" si="2"/>
        <v>0.2638888888888889</v>
      </c>
      <c r="L14" s="44">
        <f t="shared" si="20"/>
        <v>0.27083333333333331</v>
      </c>
      <c r="M14" s="44">
        <f t="shared" si="3"/>
        <v>0.34027777777777773</v>
      </c>
      <c r="N14" s="44">
        <f t="shared" si="4"/>
        <v>0.43055555555555552</v>
      </c>
      <c r="O14" s="44">
        <f t="shared" si="5"/>
        <v>0.52083333333333337</v>
      </c>
      <c r="P14" s="44">
        <f t="shared" si="6"/>
        <v>0.59722222222222221</v>
      </c>
      <c r="Q14" s="96">
        <f t="shared" si="7"/>
        <v>0.69444444444444442</v>
      </c>
      <c r="R14" s="71"/>
      <c r="S14" s="97">
        <f t="shared" si="21"/>
        <v>6</v>
      </c>
      <c r="T14" s="80" t="s">
        <v>187</v>
      </c>
      <c r="U14" s="43" t="s">
        <v>207</v>
      </c>
      <c r="V14" s="81" t="s">
        <v>164</v>
      </c>
      <c r="W14" s="43" t="s">
        <v>154</v>
      </c>
      <c r="X14" s="77" t="s">
        <v>133</v>
      </c>
      <c r="Y14" s="78">
        <v>0.3</v>
      </c>
      <c r="Z14" s="78">
        <f t="shared" si="8"/>
        <v>4.2</v>
      </c>
      <c r="AA14" s="44">
        <v>6.9444444444444447E-4</v>
      </c>
      <c r="AB14" s="96">
        <f t="shared" si="22"/>
        <v>7.6388888888888886E-3</v>
      </c>
      <c r="AC14" s="113">
        <f t="shared" si="9"/>
        <v>0.25763888888888886</v>
      </c>
      <c r="AD14" s="44">
        <f t="shared" si="10"/>
        <v>0.34097222222222218</v>
      </c>
      <c r="AE14" s="44">
        <f t="shared" si="11"/>
        <v>0.43124999999999997</v>
      </c>
      <c r="AF14" s="44">
        <f t="shared" si="12"/>
        <v>0.52152777777777781</v>
      </c>
      <c r="AG14" s="44">
        <f t="shared" si="13"/>
        <v>0.61874999999999991</v>
      </c>
      <c r="AH14" s="44">
        <f t="shared" si="14"/>
        <v>0.66041666666666665</v>
      </c>
      <c r="AI14" s="96">
        <f t="shared" si="15"/>
        <v>0.69513888888888886</v>
      </c>
    </row>
    <row r="15" spans="1:35" ht="12.75" customHeight="1" x14ac:dyDescent="0.2">
      <c r="A15" s="97">
        <f t="shared" si="16"/>
        <v>7</v>
      </c>
      <c r="B15" s="74" t="s">
        <v>211</v>
      </c>
      <c r="C15" s="43" t="s">
        <v>207</v>
      </c>
      <c r="D15" s="76" t="s">
        <v>133</v>
      </c>
      <c r="E15" s="43" t="s">
        <v>149</v>
      </c>
      <c r="F15" s="77" t="str">
        <f t="shared" si="17"/>
        <v>-</v>
      </c>
      <c r="G15" s="78">
        <v>2.2000000000000002</v>
      </c>
      <c r="H15" s="78">
        <f t="shared" si="18"/>
        <v>6.8</v>
      </c>
      <c r="I15" s="44">
        <v>2.0833333333333333E-3</v>
      </c>
      <c r="J15" s="96">
        <f t="shared" si="19"/>
        <v>9.0277777777777787E-3</v>
      </c>
      <c r="K15" s="113">
        <f t="shared" si="2"/>
        <v>0.26597222222222222</v>
      </c>
      <c r="L15" s="44">
        <f t="shared" si="20"/>
        <v>0.27291666666666664</v>
      </c>
      <c r="M15" s="44">
        <f t="shared" si="3"/>
        <v>0.34236111111111106</v>
      </c>
      <c r="N15" s="44">
        <f t="shared" si="4"/>
        <v>0.43263888888888885</v>
      </c>
      <c r="O15" s="44">
        <f t="shared" si="5"/>
        <v>0.5229166666666667</v>
      </c>
      <c r="P15" s="44">
        <f t="shared" si="6"/>
        <v>0.59930555555555554</v>
      </c>
      <c r="Q15" s="96">
        <f t="shared" si="7"/>
        <v>0.69652777777777775</v>
      </c>
      <c r="R15" s="71"/>
      <c r="S15" s="97">
        <f t="shared" si="21"/>
        <v>7</v>
      </c>
      <c r="T15" s="80" t="s">
        <v>188</v>
      </c>
      <c r="U15" s="43" t="s">
        <v>207</v>
      </c>
      <c r="V15" s="81" t="s">
        <v>165</v>
      </c>
      <c r="W15" s="43" t="s">
        <v>154</v>
      </c>
      <c r="X15" s="77" t="s">
        <v>133</v>
      </c>
      <c r="Y15" s="78">
        <v>0.6</v>
      </c>
      <c r="Z15" s="78">
        <f t="shared" si="8"/>
        <v>4.8</v>
      </c>
      <c r="AA15" s="44">
        <v>6.9444444444444447E-4</v>
      </c>
      <c r="AB15" s="96">
        <f t="shared" si="22"/>
        <v>8.3333333333333332E-3</v>
      </c>
      <c r="AC15" s="113">
        <f t="shared" si="9"/>
        <v>0.2583333333333333</v>
      </c>
      <c r="AD15" s="44">
        <f t="shared" si="10"/>
        <v>0.34166666666666662</v>
      </c>
      <c r="AE15" s="44">
        <f t="shared" si="11"/>
        <v>0.43194444444444441</v>
      </c>
      <c r="AF15" s="44">
        <f t="shared" si="12"/>
        <v>0.52222222222222225</v>
      </c>
      <c r="AG15" s="44">
        <f t="shared" si="13"/>
        <v>0.61944444444444435</v>
      </c>
      <c r="AH15" s="44">
        <f t="shared" si="14"/>
        <v>0.66111111111111109</v>
      </c>
      <c r="AI15" s="96">
        <f t="shared" si="15"/>
        <v>0.6958333333333333</v>
      </c>
    </row>
    <row r="16" spans="1:35" ht="12.75" customHeight="1" x14ac:dyDescent="0.2">
      <c r="A16" s="97">
        <f t="shared" si="16"/>
        <v>8</v>
      </c>
      <c r="B16" s="74" t="s">
        <v>113</v>
      </c>
      <c r="C16" s="43" t="s">
        <v>207</v>
      </c>
      <c r="D16" s="76" t="s">
        <v>133</v>
      </c>
      <c r="E16" s="43" t="s">
        <v>149</v>
      </c>
      <c r="F16" s="77" t="str">
        <f t="shared" si="17"/>
        <v>-</v>
      </c>
      <c r="G16" s="78">
        <v>0.4</v>
      </c>
      <c r="H16" s="78">
        <f t="shared" si="18"/>
        <v>7.2</v>
      </c>
      <c r="I16" s="44">
        <v>6.9444444444444447E-4</v>
      </c>
      <c r="J16" s="96">
        <f t="shared" si="19"/>
        <v>9.7222222222222224E-3</v>
      </c>
      <c r="K16" s="113">
        <f t="shared" si="2"/>
        <v>0.26666666666666666</v>
      </c>
      <c r="L16" s="44">
        <f t="shared" si="20"/>
        <v>0.27361111111111108</v>
      </c>
      <c r="M16" s="44">
        <f t="shared" si="3"/>
        <v>0.3430555555555555</v>
      </c>
      <c r="N16" s="44">
        <f t="shared" si="4"/>
        <v>0.43333333333333329</v>
      </c>
      <c r="O16" s="44">
        <f t="shared" si="5"/>
        <v>0.52361111111111114</v>
      </c>
      <c r="P16" s="44">
        <f t="shared" si="6"/>
        <v>0.6</v>
      </c>
      <c r="Q16" s="96">
        <f t="shared" si="7"/>
        <v>0.69722222222222219</v>
      </c>
      <c r="R16" s="71"/>
      <c r="S16" s="97">
        <f t="shared" si="21"/>
        <v>8</v>
      </c>
      <c r="T16" s="80" t="s">
        <v>189</v>
      </c>
      <c r="U16" s="43" t="s">
        <v>207</v>
      </c>
      <c r="V16" s="81" t="s">
        <v>157</v>
      </c>
      <c r="W16" s="43" t="s">
        <v>154</v>
      </c>
      <c r="X16" s="77" t="s">
        <v>133</v>
      </c>
      <c r="Y16" s="78">
        <v>0.5</v>
      </c>
      <c r="Z16" s="78">
        <f t="shared" si="8"/>
        <v>5.3</v>
      </c>
      <c r="AA16" s="44">
        <v>6.9444444444444447E-4</v>
      </c>
      <c r="AB16" s="96">
        <f t="shared" si="22"/>
        <v>9.0277777777777769E-3</v>
      </c>
      <c r="AC16" s="113">
        <f t="shared" si="9"/>
        <v>0.25902777777777775</v>
      </c>
      <c r="AD16" s="44">
        <f t="shared" si="10"/>
        <v>0.34236111111111106</v>
      </c>
      <c r="AE16" s="44">
        <f t="shared" si="11"/>
        <v>0.43263888888888885</v>
      </c>
      <c r="AF16" s="44">
        <f t="shared" si="12"/>
        <v>0.5229166666666667</v>
      </c>
      <c r="AG16" s="44">
        <f t="shared" si="13"/>
        <v>0.6201388888888888</v>
      </c>
      <c r="AH16" s="44">
        <f t="shared" si="14"/>
        <v>0.66180555555555554</v>
      </c>
      <c r="AI16" s="96">
        <f t="shared" si="15"/>
        <v>0.69652777777777775</v>
      </c>
    </row>
    <row r="17" spans="1:35" ht="12.75" customHeight="1" x14ac:dyDescent="0.2">
      <c r="A17" s="97">
        <f t="shared" si="16"/>
        <v>9</v>
      </c>
      <c r="B17" s="74" t="s">
        <v>212</v>
      </c>
      <c r="C17" s="43" t="s">
        <v>207</v>
      </c>
      <c r="D17" s="76" t="s">
        <v>133</v>
      </c>
      <c r="E17" s="43" t="s">
        <v>149</v>
      </c>
      <c r="F17" s="77" t="str">
        <f t="shared" si="17"/>
        <v>-</v>
      </c>
      <c r="G17" s="78">
        <v>0.5</v>
      </c>
      <c r="H17" s="78">
        <f t="shared" si="18"/>
        <v>7.7</v>
      </c>
      <c r="I17" s="44">
        <v>6.9444444444444447E-4</v>
      </c>
      <c r="J17" s="96">
        <f t="shared" si="19"/>
        <v>1.0416666666666666E-2</v>
      </c>
      <c r="K17" s="113">
        <f t="shared" si="2"/>
        <v>0.2673611111111111</v>
      </c>
      <c r="L17" s="44">
        <f t="shared" si="20"/>
        <v>0.27430555555555552</v>
      </c>
      <c r="M17" s="44">
        <f t="shared" si="3"/>
        <v>0.34374999999999994</v>
      </c>
      <c r="N17" s="44">
        <f t="shared" si="4"/>
        <v>0.43402777777777773</v>
      </c>
      <c r="O17" s="44">
        <f t="shared" si="5"/>
        <v>0.52430555555555558</v>
      </c>
      <c r="P17" s="44">
        <f t="shared" si="6"/>
        <v>0.60069444444444442</v>
      </c>
      <c r="Q17" s="96">
        <f t="shared" si="7"/>
        <v>0.69791666666666663</v>
      </c>
      <c r="R17" s="71"/>
      <c r="S17" s="97">
        <f t="shared" si="21"/>
        <v>9</v>
      </c>
      <c r="T17" s="80" t="s">
        <v>190</v>
      </c>
      <c r="U17" s="43" t="s">
        <v>207</v>
      </c>
      <c r="V17" s="43">
        <v>10</v>
      </c>
      <c r="W17" s="43" t="s">
        <v>154</v>
      </c>
      <c r="X17" s="77" t="s">
        <v>133</v>
      </c>
      <c r="Y17" s="78">
        <v>0.4</v>
      </c>
      <c r="Z17" s="78">
        <f t="shared" si="8"/>
        <v>5.7</v>
      </c>
      <c r="AA17" s="44">
        <v>6.9444444444444447E-4</v>
      </c>
      <c r="AB17" s="96">
        <f t="shared" si="22"/>
        <v>9.7222222222222206E-3</v>
      </c>
      <c r="AC17" s="113">
        <f t="shared" si="9"/>
        <v>0.25972222222222219</v>
      </c>
      <c r="AD17" s="44">
        <f t="shared" si="10"/>
        <v>0.3430555555555555</v>
      </c>
      <c r="AE17" s="44">
        <f t="shared" si="11"/>
        <v>0.43333333333333329</v>
      </c>
      <c r="AF17" s="44">
        <f t="shared" si="12"/>
        <v>0.52361111111111114</v>
      </c>
      <c r="AG17" s="44">
        <f t="shared" si="13"/>
        <v>0.62083333333333324</v>
      </c>
      <c r="AH17" s="44">
        <f t="shared" si="14"/>
        <v>0.66249999999999998</v>
      </c>
      <c r="AI17" s="96">
        <f t="shared" si="15"/>
        <v>0.69722222222222219</v>
      </c>
    </row>
    <row r="18" spans="1:35" ht="12.75" customHeight="1" x14ac:dyDescent="0.2">
      <c r="A18" s="97">
        <f t="shared" si="16"/>
        <v>10</v>
      </c>
      <c r="B18" s="74" t="s">
        <v>213</v>
      </c>
      <c r="C18" s="43" t="s">
        <v>207</v>
      </c>
      <c r="D18" s="76" t="s">
        <v>133</v>
      </c>
      <c r="E18" s="43" t="s">
        <v>149</v>
      </c>
      <c r="F18" s="77" t="str">
        <f t="shared" si="17"/>
        <v>-</v>
      </c>
      <c r="G18" s="78">
        <v>1</v>
      </c>
      <c r="H18" s="78">
        <f t="shared" si="18"/>
        <v>8.6999999999999993</v>
      </c>
      <c r="I18" s="44" t="s">
        <v>208</v>
      </c>
      <c r="J18" s="96">
        <f t="shared" si="19"/>
        <v>1.1805555555555555E-2</v>
      </c>
      <c r="K18" s="113">
        <f t="shared" si="2"/>
        <v>0.26874999999999999</v>
      </c>
      <c r="L18" s="44">
        <f t="shared" si="20"/>
        <v>0.27569444444444441</v>
      </c>
      <c r="M18" s="44">
        <f t="shared" si="3"/>
        <v>0.34513888888888883</v>
      </c>
      <c r="N18" s="44">
        <f t="shared" si="4"/>
        <v>0.43541666666666662</v>
      </c>
      <c r="O18" s="44">
        <f t="shared" si="5"/>
        <v>0.52569444444444446</v>
      </c>
      <c r="P18" s="44">
        <f t="shared" si="6"/>
        <v>0.6020833333333333</v>
      </c>
      <c r="Q18" s="96">
        <f t="shared" si="7"/>
        <v>0.69930555555555551</v>
      </c>
      <c r="R18" s="71"/>
      <c r="S18" s="97">
        <f t="shared" si="21"/>
        <v>10</v>
      </c>
      <c r="T18" s="80" t="s">
        <v>191</v>
      </c>
      <c r="U18" s="43" t="s">
        <v>207</v>
      </c>
      <c r="V18" s="43">
        <v>14</v>
      </c>
      <c r="W18" s="43" t="s">
        <v>154</v>
      </c>
      <c r="X18" s="77" t="s">
        <v>133</v>
      </c>
      <c r="Y18" s="78">
        <v>1</v>
      </c>
      <c r="Z18" s="78">
        <f t="shared" si="8"/>
        <v>6.7</v>
      </c>
      <c r="AA18" s="44">
        <v>1.3888888888888889E-3</v>
      </c>
      <c r="AB18" s="96">
        <f t="shared" si="22"/>
        <v>1.111111111111111E-2</v>
      </c>
      <c r="AC18" s="113">
        <f t="shared" si="9"/>
        <v>0.26111111111111107</v>
      </c>
      <c r="AD18" s="44">
        <f t="shared" si="10"/>
        <v>0.34444444444444439</v>
      </c>
      <c r="AE18" s="44">
        <f t="shared" si="11"/>
        <v>0.43472222222222218</v>
      </c>
      <c r="AF18" s="44">
        <f t="shared" si="12"/>
        <v>0.52500000000000002</v>
      </c>
      <c r="AG18" s="44">
        <f t="shared" si="13"/>
        <v>0.62222222222222212</v>
      </c>
      <c r="AH18" s="44">
        <f t="shared" si="14"/>
        <v>0.66388888888888886</v>
      </c>
      <c r="AI18" s="96">
        <f t="shared" si="15"/>
        <v>0.69861111111111107</v>
      </c>
    </row>
    <row r="19" spans="1:35" ht="12.75" customHeight="1" x14ac:dyDescent="0.2">
      <c r="A19" s="97">
        <f t="shared" si="16"/>
        <v>11</v>
      </c>
      <c r="B19" s="74" t="s">
        <v>125</v>
      </c>
      <c r="C19" s="43" t="s">
        <v>207</v>
      </c>
      <c r="D19" s="76" t="s">
        <v>133</v>
      </c>
      <c r="E19" s="43" t="s">
        <v>149</v>
      </c>
      <c r="F19" s="77"/>
      <c r="G19" s="78">
        <v>0.7</v>
      </c>
      <c r="H19" s="78">
        <f t="shared" si="18"/>
        <v>9.3999999999999986</v>
      </c>
      <c r="I19" s="44">
        <v>6.9444444444444447E-4</v>
      </c>
      <c r="J19" s="96">
        <f t="shared" si="19"/>
        <v>1.2499999999999999E-2</v>
      </c>
      <c r="K19" s="113">
        <f t="shared" si="2"/>
        <v>0.26944444444444443</v>
      </c>
      <c r="L19" s="44">
        <f t="shared" si="20"/>
        <v>0.27638888888888885</v>
      </c>
      <c r="M19" s="44">
        <f t="shared" si="3"/>
        <v>0.34583333333333327</v>
      </c>
      <c r="N19" s="44">
        <f t="shared" si="4"/>
        <v>0.43611111111111106</v>
      </c>
      <c r="O19" s="44">
        <f t="shared" si="5"/>
        <v>0.52638888888888891</v>
      </c>
      <c r="P19" s="44">
        <f t="shared" si="6"/>
        <v>0.60277777777777775</v>
      </c>
      <c r="Q19" s="96">
        <f t="shared" si="7"/>
        <v>0.7</v>
      </c>
      <c r="R19" s="71"/>
      <c r="S19" s="97">
        <f t="shared" si="21"/>
        <v>11</v>
      </c>
      <c r="T19" s="80" t="s">
        <v>192</v>
      </c>
      <c r="U19" s="43" t="s">
        <v>207</v>
      </c>
      <c r="V19" s="43">
        <v>16</v>
      </c>
      <c r="W19" s="43" t="s">
        <v>154</v>
      </c>
      <c r="X19" s="77" t="s">
        <v>133</v>
      </c>
      <c r="Y19" s="78">
        <v>0.9</v>
      </c>
      <c r="Z19" s="78">
        <f t="shared" si="8"/>
        <v>7.6000000000000005</v>
      </c>
      <c r="AA19" s="44" t="s">
        <v>208</v>
      </c>
      <c r="AB19" s="96">
        <f t="shared" si="22"/>
        <v>1.2499999999999999E-2</v>
      </c>
      <c r="AC19" s="113">
        <f t="shared" si="9"/>
        <v>0.26249999999999996</v>
      </c>
      <c r="AD19" s="44">
        <f t="shared" si="10"/>
        <v>0.34583333333333327</v>
      </c>
      <c r="AE19" s="44">
        <f t="shared" si="11"/>
        <v>0.43611111111111106</v>
      </c>
      <c r="AF19" s="44">
        <f t="shared" si="12"/>
        <v>0.52638888888888891</v>
      </c>
      <c r="AG19" s="44">
        <f t="shared" si="13"/>
        <v>0.62361111111111101</v>
      </c>
      <c r="AH19" s="44">
        <f t="shared" si="14"/>
        <v>0.66527777777777775</v>
      </c>
      <c r="AI19" s="96">
        <f t="shared" si="15"/>
        <v>0.7</v>
      </c>
    </row>
    <row r="20" spans="1:35" ht="12.75" customHeight="1" x14ac:dyDescent="0.2">
      <c r="A20" s="97">
        <f t="shared" si="16"/>
        <v>12</v>
      </c>
      <c r="B20" s="80" t="s">
        <v>123</v>
      </c>
      <c r="C20" s="43" t="s">
        <v>207</v>
      </c>
      <c r="D20" s="76" t="s">
        <v>133</v>
      </c>
      <c r="E20" s="43" t="s">
        <v>149</v>
      </c>
      <c r="F20" s="77" t="str">
        <f t="shared" si="17"/>
        <v>-</v>
      </c>
      <c r="G20" s="78">
        <v>0.7</v>
      </c>
      <c r="H20" s="78">
        <f t="shared" si="18"/>
        <v>10.099999999999998</v>
      </c>
      <c r="I20" s="44">
        <v>6.9444444444444447E-4</v>
      </c>
      <c r="J20" s="96">
        <f t="shared" si="19"/>
        <v>1.3194444444444443E-2</v>
      </c>
      <c r="K20" s="113">
        <f t="shared" si="2"/>
        <v>0.27013888888888887</v>
      </c>
      <c r="L20" s="44">
        <f t="shared" si="20"/>
        <v>0.27708333333333329</v>
      </c>
      <c r="M20" s="44">
        <f t="shared" si="3"/>
        <v>0.34652777777777771</v>
      </c>
      <c r="N20" s="44">
        <f t="shared" si="4"/>
        <v>0.4368055555555555</v>
      </c>
      <c r="O20" s="44">
        <f t="shared" si="5"/>
        <v>0.52708333333333335</v>
      </c>
      <c r="P20" s="44">
        <f t="shared" si="6"/>
        <v>0.60347222222222219</v>
      </c>
      <c r="Q20" s="96">
        <f t="shared" si="7"/>
        <v>0.7006944444444444</v>
      </c>
      <c r="R20" s="71"/>
      <c r="S20" s="97">
        <f t="shared" si="21"/>
        <v>12</v>
      </c>
      <c r="T20" s="80" t="s">
        <v>193</v>
      </c>
      <c r="U20" s="43" t="s">
        <v>207</v>
      </c>
      <c r="V20" s="43">
        <v>18</v>
      </c>
      <c r="W20" s="43" t="s">
        <v>154</v>
      </c>
      <c r="X20" s="77" t="s">
        <v>133</v>
      </c>
      <c r="Y20" s="78">
        <v>0.6</v>
      </c>
      <c r="Z20" s="78">
        <f t="shared" si="8"/>
        <v>8.2000000000000011</v>
      </c>
      <c r="AA20" s="44">
        <v>6.9444444444444447E-4</v>
      </c>
      <c r="AB20" s="96">
        <f t="shared" si="22"/>
        <v>1.3194444444444443E-2</v>
      </c>
      <c r="AC20" s="113">
        <f t="shared" si="9"/>
        <v>0.2631944444444444</v>
      </c>
      <c r="AD20" s="44">
        <f t="shared" si="10"/>
        <v>0.34652777777777771</v>
      </c>
      <c r="AE20" s="44">
        <f t="shared" si="11"/>
        <v>0.4368055555555555</v>
      </c>
      <c r="AF20" s="44">
        <f t="shared" si="12"/>
        <v>0.52708333333333335</v>
      </c>
      <c r="AG20" s="44">
        <f t="shared" si="13"/>
        <v>0.62430555555555545</v>
      </c>
      <c r="AH20" s="44">
        <f t="shared" si="14"/>
        <v>0.66597222222222219</v>
      </c>
      <c r="AI20" s="96">
        <f t="shared" si="15"/>
        <v>0.7006944444444444</v>
      </c>
    </row>
    <row r="21" spans="1:35" ht="12.75" customHeight="1" x14ac:dyDescent="0.2">
      <c r="A21" s="97">
        <f t="shared" si="16"/>
        <v>13</v>
      </c>
      <c r="B21" s="74" t="s">
        <v>118</v>
      </c>
      <c r="C21" s="43" t="s">
        <v>207</v>
      </c>
      <c r="D21" s="76" t="s">
        <v>133</v>
      </c>
      <c r="E21" s="43" t="s">
        <v>149</v>
      </c>
      <c r="F21" s="77" t="str">
        <f t="shared" si="17"/>
        <v>-</v>
      </c>
      <c r="G21" s="78">
        <v>1</v>
      </c>
      <c r="H21" s="78">
        <f t="shared" si="18"/>
        <v>11.099999999999998</v>
      </c>
      <c r="I21" s="44">
        <v>1.3888888888888889E-3</v>
      </c>
      <c r="J21" s="96">
        <f t="shared" si="19"/>
        <v>1.4583333333333332E-2</v>
      </c>
      <c r="K21" s="113">
        <f t="shared" si="2"/>
        <v>0.27152777777777776</v>
      </c>
      <c r="L21" s="44">
        <f t="shared" si="20"/>
        <v>0.27847222222222218</v>
      </c>
      <c r="M21" s="44">
        <f t="shared" si="3"/>
        <v>0.3479166666666666</v>
      </c>
      <c r="N21" s="44">
        <f t="shared" si="4"/>
        <v>0.43819444444444439</v>
      </c>
      <c r="O21" s="44">
        <f t="shared" si="5"/>
        <v>0.52847222222222223</v>
      </c>
      <c r="P21" s="44">
        <f t="shared" si="6"/>
        <v>0.60486111111111107</v>
      </c>
      <c r="Q21" s="96">
        <f t="shared" si="7"/>
        <v>0.70208333333333328</v>
      </c>
      <c r="R21" s="71"/>
      <c r="S21" s="97">
        <f t="shared" si="21"/>
        <v>13</v>
      </c>
      <c r="T21" s="80" t="s">
        <v>194</v>
      </c>
      <c r="U21" s="43" t="s">
        <v>207</v>
      </c>
      <c r="V21" s="43">
        <v>17</v>
      </c>
      <c r="W21" s="43" t="s">
        <v>153</v>
      </c>
      <c r="X21" s="77" t="s">
        <v>133</v>
      </c>
      <c r="Y21" s="78">
        <v>0.8</v>
      </c>
      <c r="Z21" s="78">
        <f t="shared" si="8"/>
        <v>9.0000000000000018</v>
      </c>
      <c r="AA21" s="44">
        <v>1.3888888888888889E-3</v>
      </c>
      <c r="AB21" s="96">
        <f t="shared" si="22"/>
        <v>1.4583333333333332E-2</v>
      </c>
      <c r="AC21" s="113">
        <f t="shared" si="9"/>
        <v>0.26458333333333328</v>
      </c>
      <c r="AD21" s="44">
        <f t="shared" si="10"/>
        <v>0.3479166666666666</v>
      </c>
      <c r="AE21" s="44">
        <f t="shared" si="11"/>
        <v>0.43819444444444439</v>
      </c>
      <c r="AF21" s="44">
        <f t="shared" si="12"/>
        <v>0.52847222222222223</v>
      </c>
      <c r="AG21" s="44">
        <f t="shared" si="13"/>
        <v>0.62569444444444433</v>
      </c>
      <c r="AH21" s="44">
        <f t="shared" si="14"/>
        <v>0.66736111111111107</v>
      </c>
      <c r="AI21" s="96">
        <f t="shared" si="15"/>
        <v>0.70208333333333328</v>
      </c>
    </row>
    <row r="22" spans="1:35" ht="12.75" customHeight="1" x14ac:dyDescent="0.2">
      <c r="A22" s="97">
        <f t="shared" si="16"/>
        <v>14</v>
      </c>
      <c r="B22" s="80" t="s">
        <v>124</v>
      </c>
      <c r="C22" s="43" t="s">
        <v>207</v>
      </c>
      <c r="D22" s="76" t="s">
        <v>133</v>
      </c>
      <c r="E22" s="43" t="s">
        <v>149</v>
      </c>
      <c r="F22" s="77" t="str">
        <f t="shared" si="17"/>
        <v>-</v>
      </c>
      <c r="G22" s="78">
        <v>0.7</v>
      </c>
      <c r="H22" s="78">
        <f t="shared" si="18"/>
        <v>11.799999999999997</v>
      </c>
      <c r="I22" s="44">
        <v>6.9444444444444447E-4</v>
      </c>
      <c r="J22" s="96">
        <f t="shared" si="19"/>
        <v>1.5277777777777776E-2</v>
      </c>
      <c r="K22" s="113">
        <f t="shared" si="2"/>
        <v>0.2722222222222222</v>
      </c>
      <c r="L22" s="44">
        <f t="shared" si="20"/>
        <v>0.27916666666666662</v>
      </c>
      <c r="M22" s="44">
        <f t="shared" si="3"/>
        <v>0.34861111111111104</v>
      </c>
      <c r="N22" s="44">
        <f t="shared" si="4"/>
        <v>0.43888888888888883</v>
      </c>
      <c r="O22" s="44">
        <f t="shared" si="5"/>
        <v>0.52916666666666667</v>
      </c>
      <c r="P22" s="44">
        <f t="shared" si="6"/>
        <v>0.60555555555555551</v>
      </c>
      <c r="Q22" s="96">
        <f t="shared" si="7"/>
        <v>0.70277777777777772</v>
      </c>
      <c r="R22" s="71"/>
      <c r="S22" s="97">
        <f t="shared" si="21"/>
        <v>14</v>
      </c>
      <c r="T22" s="80" t="s">
        <v>169</v>
      </c>
      <c r="U22" s="43" t="s">
        <v>207</v>
      </c>
      <c r="V22" s="43">
        <v>15</v>
      </c>
      <c r="W22" s="43" t="s">
        <v>153</v>
      </c>
      <c r="X22" s="77" t="s">
        <v>133</v>
      </c>
      <c r="Y22" s="78">
        <v>1</v>
      </c>
      <c r="Z22" s="78">
        <f t="shared" si="8"/>
        <v>10.000000000000002</v>
      </c>
      <c r="AA22" s="44">
        <v>1.3888888888888889E-3</v>
      </c>
      <c r="AB22" s="96">
        <f t="shared" si="22"/>
        <v>1.5972222222222221E-2</v>
      </c>
      <c r="AC22" s="113">
        <f t="shared" si="9"/>
        <v>0.26597222222222217</v>
      </c>
      <c r="AD22" s="44">
        <f t="shared" si="10"/>
        <v>0.34930555555555548</v>
      </c>
      <c r="AE22" s="44">
        <f t="shared" si="11"/>
        <v>0.43958333333333327</v>
      </c>
      <c r="AF22" s="44">
        <f t="shared" si="12"/>
        <v>0.52986111111111112</v>
      </c>
      <c r="AG22" s="44">
        <f t="shared" si="13"/>
        <v>0.62708333333333321</v>
      </c>
      <c r="AH22" s="44">
        <f t="shared" si="14"/>
        <v>0.66874999999999996</v>
      </c>
      <c r="AI22" s="96">
        <f t="shared" si="15"/>
        <v>0.70347222222222217</v>
      </c>
    </row>
    <row r="23" spans="1:35" ht="12.75" customHeight="1" x14ac:dyDescent="0.2">
      <c r="A23" s="97">
        <f t="shared" si="16"/>
        <v>15</v>
      </c>
      <c r="B23" s="74" t="s">
        <v>114</v>
      </c>
      <c r="C23" s="43" t="s">
        <v>207</v>
      </c>
      <c r="D23" s="76" t="s">
        <v>133</v>
      </c>
      <c r="E23" s="43" t="s">
        <v>149</v>
      </c>
      <c r="F23" s="77" t="str">
        <f t="shared" si="17"/>
        <v>-</v>
      </c>
      <c r="G23" s="78">
        <v>1.4</v>
      </c>
      <c r="H23" s="78">
        <f t="shared" si="18"/>
        <v>13.199999999999998</v>
      </c>
      <c r="I23" s="44">
        <v>1.3888888888888889E-3</v>
      </c>
      <c r="J23" s="96">
        <f t="shared" si="19"/>
        <v>1.6666666666666663E-2</v>
      </c>
      <c r="K23" s="113">
        <f t="shared" si="2"/>
        <v>0.27361111111111108</v>
      </c>
      <c r="L23" s="44">
        <f t="shared" si="20"/>
        <v>0.2805555555555555</v>
      </c>
      <c r="M23" s="44">
        <f t="shared" si="3"/>
        <v>0.34999999999999992</v>
      </c>
      <c r="N23" s="44">
        <f t="shared" si="4"/>
        <v>0.44027777777777771</v>
      </c>
      <c r="O23" s="44">
        <f t="shared" si="5"/>
        <v>0.53055555555555556</v>
      </c>
      <c r="P23" s="44">
        <f t="shared" si="6"/>
        <v>0.6069444444444444</v>
      </c>
      <c r="Q23" s="96">
        <f t="shared" si="7"/>
        <v>0.70416666666666661</v>
      </c>
      <c r="R23" s="71"/>
      <c r="S23" s="97">
        <f t="shared" si="21"/>
        <v>15</v>
      </c>
      <c r="T23" s="80" t="s">
        <v>168</v>
      </c>
      <c r="U23" s="43" t="s">
        <v>207</v>
      </c>
      <c r="V23" s="43">
        <v>13</v>
      </c>
      <c r="W23" s="43" t="s">
        <v>153</v>
      </c>
      <c r="X23" s="77" t="s">
        <v>133</v>
      </c>
      <c r="Y23" s="78">
        <v>0.5</v>
      </c>
      <c r="Z23" s="78">
        <f t="shared" si="8"/>
        <v>10.500000000000002</v>
      </c>
      <c r="AA23" s="44">
        <v>6.9444444444444447E-4</v>
      </c>
      <c r="AB23" s="96">
        <f t="shared" si="22"/>
        <v>1.6666666666666666E-2</v>
      </c>
      <c r="AC23" s="113">
        <f t="shared" si="9"/>
        <v>0.26666666666666661</v>
      </c>
      <c r="AD23" s="44">
        <f t="shared" si="10"/>
        <v>0.34999999999999992</v>
      </c>
      <c r="AE23" s="44">
        <f t="shared" si="11"/>
        <v>0.44027777777777771</v>
      </c>
      <c r="AF23" s="44">
        <f t="shared" si="12"/>
        <v>0.53055555555555556</v>
      </c>
      <c r="AG23" s="44">
        <f t="shared" si="13"/>
        <v>0.62777777777777766</v>
      </c>
      <c r="AH23" s="44">
        <f t="shared" si="14"/>
        <v>0.6694444444444444</v>
      </c>
      <c r="AI23" s="96">
        <f t="shared" si="15"/>
        <v>0.70416666666666661</v>
      </c>
    </row>
    <row r="24" spans="1:35" ht="12.75" customHeight="1" x14ac:dyDescent="0.2">
      <c r="A24" s="97">
        <f t="shared" si="16"/>
        <v>16</v>
      </c>
      <c r="B24" s="74" t="s">
        <v>214</v>
      </c>
      <c r="C24" s="43" t="s">
        <v>207</v>
      </c>
      <c r="D24" s="76" t="s">
        <v>133</v>
      </c>
      <c r="E24" s="43" t="s">
        <v>149</v>
      </c>
      <c r="F24" s="77" t="str">
        <f t="shared" si="17"/>
        <v>-</v>
      </c>
      <c r="G24" s="78">
        <v>0.7</v>
      </c>
      <c r="H24" s="78">
        <f t="shared" si="18"/>
        <v>13.899999999999997</v>
      </c>
      <c r="I24" s="44">
        <v>6.9444444444444447E-4</v>
      </c>
      <c r="J24" s="96">
        <f t="shared" si="19"/>
        <v>1.7361111111111108E-2</v>
      </c>
      <c r="K24" s="113">
        <f t="shared" si="2"/>
        <v>0.27430555555555552</v>
      </c>
      <c r="L24" s="44">
        <f t="shared" si="20"/>
        <v>0.28124999999999994</v>
      </c>
      <c r="M24" s="44">
        <f t="shared" si="3"/>
        <v>0.35069444444444436</v>
      </c>
      <c r="N24" s="44">
        <f t="shared" si="4"/>
        <v>0.44097222222222215</v>
      </c>
      <c r="O24" s="44">
        <f t="shared" si="5"/>
        <v>0.53125</v>
      </c>
      <c r="P24" s="44">
        <f t="shared" si="6"/>
        <v>0.60763888888888884</v>
      </c>
      <c r="Q24" s="96">
        <f t="shared" si="7"/>
        <v>0.70486111111111105</v>
      </c>
      <c r="R24" s="71"/>
      <c r="S24" s="97">
        <f t="shared" si="21"/>
        <v>16</v>
      </c>
      <c r="T24" s="80" t="s">
        <v>195</v>
      </c>
      <c r="U24" s="43" t="s">
        <v>207</v>
      </c>
      <c r="V24" s="43">
        <v>11</v>
      </c>
      <c r="W24" s="43" t="s">
        <v>153</v>
      </c>
      <c r="X24" s="77" t="s">
        <v>133</v>
      </c>
      <c r="Y24" s="78">
        <v>0.6</v>
      </c>
      <c r="Z24" s="78">
        <f t="shared" si="8"/>
        <v>11.100000000000001</v>
      </c>
      <c r="AA24" s="44" t="s">
        <v>215</v>
      </c>
      <c r="AB24" s="96">
        <f t="shared" si="22"/>
        <v>1.7361111111111112E-2</v>
      </c>
      <c r="AC24" s="113">
        <f t="shared" si="9"/>
        <v>0.26736111111111105</v>
      </c>
      <c r="AD24" s="44">
        <f t="shared" si="10"/>
        <v>0.35069444444444436</v>
      </c>
      <c r="AE24" s="44">
        <f t="shared" si="11"/>
        <v>0.44097222222222215</v>
      </c>
      <c r="AF24" s="44">
        <f t="shared" si="12"/>
        <v>0.53125</v>
      </c>
      <c r="AG24" s="44">
        <f t="shared" si="13"/>
        <v>0.6284722222222221</v>
      </c>
      <c r="AH24" s="44">
        <f t="shared" si="14"/>
        <v>0.67013888888888884</v>
      </c>
      <c r="AI24" s="96">
        <f t="shared" si="15"/>
        <v>0.70486111111111105</v>
      </c>
    </row>
    <row r="25" spans="1:35" ht="12.75" customHeight="1" x14ac:dyDescent="0.2">
      <c r="A25" s="97">
        <f t="shared" si="16"/>
        <v>17</v>
      </c>
      <c r="B25" s="74" t="s">
        <v>14</v>
      </c>
      <c r="C25" s="43" t="s">
        <v>207</v>
      </c>
      <c r="D25" s="76" t="s">
        <v>133</v>
      </c>
      <c r="E25" s="43" t="s">
        <v>150</v>
      </c>
      <c r="F25" s="77" t="str">
        <f t="shared" si="17"/>
        <v>-</v>
      </c>
      <c r="G25" s="78">
        <v>2.2000000000000002</v>
      </c>
      <c r="H25" s="78">
        <f t="shared" si="18"/>
        <v>16.099999999999998</v>
      </c>
      <c r="I25" s="44">
        <v>2.0833333333333333E-3</v>
      </c>
      <c r="J25" s="96">
        <f t="shared" si="19"/>
        <v>1.9444444444444441E-2</v>
      </c>
      <c r="K25" s="113">
        <f t="shared" si="2"/>
        <v>0.27638888888888885</v>
      </c>
      <c r="L25" s="44">
        <f t="shared" si="20"/>
        <v>0.28333333333333327</v>
      </c>
      <c r="M25" s="44">
        <f t="shared" si="3"/>
        <v>0.35277777777777769</v>
      </c>
      <c r="N25" s="44">
        <f t="shared" si="4"/>
        <v>0.44305555555555548</v>
      </c>
      <c r="O25" s="44">
        <f t="shared" si="5"/>
        <v>0.53333333333333333</v>
      </c>
      <c r="P25" s="44">
        <f t="shared" si="6"/>
        <v>0.60972222222222217</v>
      </c>
      <c r="Q25" s="96">
        <f t="shared" si="7"/>
        <v>0.70694444444444438</v>
      </c>
      <c r="R25" s="71"/>
      <c r="S25" s="97">
        <f t="shared" si="21"/>
        <v>17</v>
      </c>
      <c r="T25" s="80" t="s">
        <v>196</v>
      </c>
      <c r="U25" s="43" t="s">
        <v>207</v>
      </c>
      <c r="V25" s="81" t="s">
        <v>158</v>
      </c>
      <c r="W25" s="43" t="s">
        <v>153</v>
      </c>
      <c r="X25" s="77" t="s">
        <v>133</v>
      </c>
      <c r="Y25" s="78">
        <v>2.2000000000000002</v>
      </c>
      <c r="Z25" s="78">
        <f t="shared" si="8"/>
        <v>13.3</v>
      </c>
      <c r="AA25" s="44">
        <v>2.7777777777777779E-3</v>
      </c>
      <c r="AB25" s="96">
        <f t="shared" si="22"/>
        <v>2.013888888888889E-2</v>
      </c>
      <c r="AC25" s="113">
        <f t="shared" si="9"/>
        <v>0.27013888888888882</v>
      </c>
      <c r="AD25" s="44">
        <f t="shared" si="10"/>
        <v>0.35347222222222213</v>
      </c>
      <c r="AE25" s="44">
        <f t="shared" si="11"/>
        <v>0.44374999999999992</v>
      </c>
      <c r="AF25" s="44">
        <f t="shared" si="12"/>
        <v>0.53402777777777777</v>
      </c>
      <c r="AG25" s="44">
        <f t="shared" si="13"/>
        <v>0.63124999999999987</v>
      </c>
      <c r="AH25" s="44">
        <f t="shared" si="14"/>
        <v>0.67291666666666661</v>
      </c>
      <c r="AI25" s="96">
        <f t="shared" si="15"/>
        <v>0.70763888888888882</v>
      </c>
    </row>
    <row r="26" spans="1:35" ht="12.75" customHeight="1" x14ac:dyDescent="0.2">
      <c r="A26" s="97">
        <f t="shared" si="16"/>
        <v>18</v>
      </c>
      <c r="B26" s="74" t="s">
        <v>15</v>
      </c>
      <c r="C26" s="43" t="s">
        <v>207</v>
      </c>
      <c r="D26" s="76" t="s">
        <v>133</v>
      </c>
      <c r="E26" s="43" t="s">
        <v>151</v>
      </c>
      <c r="F26" s="77" t="str">
        <f t="shared" si="17"/>
        <v>-</v>
      </c>
      <c r="G26" s="78">
        <v>0.8</v>
      </c>
      <c r="H26" s="78">
        <f t="shared" si="18"/>
        <v>16.899999999999999</v>
      </c>
      <c r="I26" s="44">
        <v>1.3888888888888889E-3</v>
      </c>
      <c r="J26" s="96">
        <f t="shared" si="19"/>
        <v>2.0833333333333329E-2</v>
      </c>
      <c r="K26" s="113">
        <f t="shared" si="2"/>
        <v>0.27777777777777773</v>
      </c>
      <c r="L26" s="44">
        <f t="shared" ref="L26:L54" si="24">I26+L25</f>
        <v>0.28472222222222215</v>
      </c>
      <c r="M26" s="44">
        <f t="shared" si="3"/>
        <v>0.35416666666666657</v>
      </c>
      <c r="N26" s="44">
        <f t="shared" si="4"/>
        <v>0.44444444444444436</v>
      </c>
      <c r="O26" s="44">
        <f t="shared" si="5"/>
        <v>0.53472222222222221</v>
      </c>
      <c r="P26" s="44">
        <f t="shared" si="6"/>
        <v>0.61111111111111105</v>
      </c>
      <c r="Q26" s="96">
        <f t="shared" si="7"/>
        <v>0.70833333333333326</v>
      </c>
      <c r="R26" s="71"/>
      <c r="S26" s="97">
        <f t="shared" si="21"/>
        <v>18</v>
      </c>
      <c r="T26" s="80" t="s">
        <v>197</v>
      </c>
      <c r="U26" s="43" t="s">
        <v>207</v>
      </c>
      <c r="V26" s="81" t="s">
        <v>159</v>
      </c>
      <c r="W26" s="43" t="s">
        <v>153</v>
      </c>
      <c r="X26" s="77" t="s">
        <v>133</v>
      </c>
      <c r="Y26" s="78">
        <v>2.4</v>
      </c>
      <c r="Z26" s="78">
        <f t="shared" si="8"/>
        <v>15.700000000000001</v>
      </c>
      <c r="AA26" s="44">
        <v>2.7777777777777779E-3</v>
      </c>
      <c r="AB26" s="96">
        <f t="shared" si="22"/>
        <v>2.2916666666666669E-2</v>
      </c>
      <c r="AC26" s="113">
        <f t="shared" si="9"/>
        <v>0.27291666666666659</v>
      </c>
      <c r="AD26" s="44">
        <f t="shared" si="10"/>
        <v>0.3562499999999999</v>
      </c>
      <c r="AE26" s="44">
        <f t="shared" si="11"/>
        <v>0.44652777777777769</v>
      </c>
      <c r="AF26" s="44">
        <f t="shared" si="12"/>
        <v>0.53680555555555554</v>
      </c>
      <c r="AG26" s="44">
        <f t="shared" si="13"/>
        <v>0.63402777777777763</v>
      </c>
      <c r="AH26" s="44">
        <f t="shared" si="14"/>
        <v>0.67569444444444438</v>
      </c>
      <c r="AI26" s="96">
        <f t="shared" si="15"/>
        <v>0.71041666666666659</v>
      </c>
    </row>
    <row r="27" spans="1:35" ht="12.75" customHeight="1" x14ac:dyDescent="0.2">
      <c r="A27" s="97">
        <f t="shared" si="16"/>
        <v>19</v>
      </c>
      <c r="B27" s="74" t="s">
        <v>14</v>
      </c>
      <c r="C27" s="43" t="s">
        <v>207</v>
      </c>
      <c r="D27" s="76" t="s">
        <v>133</v>
      </c>
      <c r="E27" s="43" t="s">
        <v>150</v>
      </c>
      <c r="F27" s="77" t="str">
        <f t="shared" si="17"/>
        <v>-</v>
      </c>
      <c r="G27" s="78">
        <v>0.7</v>
      </c>
      <c r="H27" s="78">
        <f t="shared" si="18"/>
        <v>17.599999999999998</v>
      </c>
      <c r="I27" s="44">
        <v>6.9444444444444447E-4</v>
      </c>
      <c r="J27" s="96">
        <f t="shared" si="19"/>
        <v>2.1527777777777774E-2</v>
      </c>
      <c r="K27" s="113">
        <f t="shared" si="2"/>
        <v>0.27847222222222218</v>
      </c>
      <c r="L27" s="44">
        <f t="shared" si="24"/>
        <v>0.2854166666666666</v>
      </c>
      <c r="M27" s="44">
        <f t="shared" si="3"/>
        <v>0.35486111111111102</v>
      </c>
      <c r="N27" s="44">
        <f t="shared" si="4"/>
        <v>0.44513888888888881</v>
      </c>
      <c r="O27" s="44">
        <f t="shared" si="5"/>
        <v>0.53541666666666665</v>
      </c>
      <c r="P27" s="44">
        <f t="shared" si="6"/>
        <v>0.61180555555555549</v>
      </c>
      <c r="Q27" s="96">
        <f t="shared" si="7"/>
        <v>0.7090277777777777</v>
      </c>
      <c r="R27" s="71"/>
      <c r="S27" s="97">
        <f t="shared" si="21"/>
        <v>19</v>
      </c>
      <c r="T27" s="74" t="s">
        <v>216</v>
      </c>
      <c r="U27" s="43" t="s">
        <v>207</v>
      </c>
      <c r="V27" s="76" t="s">
        <v>133</v>
      </c>
      <c r="W27" s="43" t="s">
        <v>152</v>
      </c>
      <c r="X27" s="77">
        <v>50</v>
      </c>
      <c r="Y27" s="78">
        <v>5</v>
      </c>
      <c r="Z27" s="78">
        <f t="shared" si="8"/>
        <v>20.700000000000003</v>
      </c>
      <c r="AA27" s="44">
        <v>4.1666666666666666E-3</v>
      </c>
      <c r="AB27" s="96">
        <f t="shared" si="22"/>
        <v>2.7083333333333334E-2</v>
      </c>
      <c r="AC27" s="113">
        <f t="shared" si="9"/>
        <v>0.27708333333333324</v>
      </c>
      <c r="AD27" s="44">
        <f t="shared" si="10"/>
        <v>0.36041666666666655</v>
      </c>
      <c r="AE27" s="44">
        <f t="shared" si="11"/>
        <v>0.45069444444444434</v>
      </c>
      <c r="AF27" s="44">
        <f t="shared" si="12"/>
        <v>0.54097222222222219</v>
      </c>
      <c r="AG27" s="44">
        <f t="shared" si="13"/>
        <v>0.63819444444444429</v>
      </c>
      <c r="AH27" s="44">
        <f t="shared" si="14"/>
        <v>0.67986111111111103</v>
      </c>
      <c r="AI27" s="96">
        <f t="shared" si="15"/>
        <v>0.71458333333333324</v>
      </c>
    </row>
    <row r="28" spans="1:35" ht="12.75" customHeight="1" x14ac:dyDescent="0.2">
      <c r="A28" s="97">
        <f t="shared" si="16"/>
        <v>20</v>
      </c>
      <c r="B28" s="74" t="s">
        <v>115</v>
      </c>
      <c r="C28" s="43" t="s">
        <v>207</v>
      </c>
      <c r="D28" s="76" t="s">
        <v>133</v>
      </c>
      <c r="E28" s="43" t="s">
        <v>149</v>
      </c>
      <c r="F28" s="77" t="str">
        <f t="shared" si="17"/>
        <v>-</v>
      </c>
      <c r="G28" s="78">
        <v>2.6</v>
      </c>
      <c r="H28" s="78">
        <f t="shared" si="18"/>
        <v>20.2</v>
      </c>
      <c r="I28" s="44">
        <v>2.0833333333333333E-3</v>
      </c>
      <c r="J28" s="96">
        <f t="shared" si="19"/>
        <v>2.3611111111111107E-2</v>
      </c>
      <c r="K28" s="113">
        <f t="shared" si="2"/>
        <v>0.2805555555555555</v>
      </c>
      <c r="L28" s="44">
        <f t="shared" si="24"/>
        <v>0.28749999999999992</v>
      </c>
      <c r="M28" s="44">
        <f t="shared" si="3"/>
        <v>0.35694444444444434</v>
      </c>
      <c r="N28" s="44">
        <f t="shared" si="4"/>
        <v>0.44722222222222213</v>
      </c>
      <c r="O28" s="44">
        <f t="shared" si="5"/>
        <v>0.53749999999999998</v>
      </c>
      <c r="P28" s="44">
        <f t="shared" si="6"/>
        <v>0.61388888888888882</v>
      </c>
      <c r="Q28" s="96">
        <f t="shared" si="7"/>
        <v>0.71111111111111103</v>
      </c>
      <c r="R28" s="71"/>
      <c r="S28" s="97">
        <f t="shared" si="21"/>
        <v>20</v>
      </c>
      <c r="T28" s="74" t="s">
        <v>117</v>
      </c>
      <c r="U28" s="43" t="s">
        <v>207</v>
      </c>
      <c r="V28" s="76" t="s">
        <v>133</v>
      </c>
      <c r="W28" s="43" t="s">
        <v>152</v>
      </c>
      <c r="X28" s="77" t="s">
        <v>133</v>
      </c>
      <c r="Y28" s="78">
        <v>0.7</v>
      </c>
      <c r="Z28" s="78">
        <f t="shared" si="8"/>
        <v>21.400000000000002</v>
      </c>
      <c r="AA28" s="44">
        <v>6.9444444444444447E-4</v>
      </c>
      <c r="AB28" s="96">
        <f t="shared" si="22"/>
        <v>2.777777777777778E-2</v>
      </c>
      <c r="AC28" s="113">
        <f t="shared" si="9"/>
        <v>0.27777777777777768</v>
      </c>
      <c r="AD28" s="44">
        <f t="shared" si="10"/>
        <v>0.36111111111111099</v>
      </c>
      <c r="AE28" s="44">
        <f t="shared" si="11"/>
        <v>0.45138888888888878</v>
      </c>
      <c r="AF28" s="44">
        <f t="shared" si="12"/>
        <v>0.54166666666666663</v>
      </c>
      <c r="AG28" s="44">
        <f t="shared" si="13"/>
        <v>0.63888888888888873</v>
      </c>
      <c r="AH28" s="44">
        <f t="shared" si="14"/>
        <v>0.68055555555555547</v>
      </c>
      <c r="AI28" s="96">
        <f t="shared" si="15"/>
        <v>0.71527777777777768</v>
      </c>
    </row>
    <row r="29" spans="1:35" ht="12.75" customHeight="1" x14ac:dyDescent="0.2">
      <c r="A29" s="97">
        <f t="shared" si="16"/>
        <v>21</v>
      </c>
      <c r="B29" s="74" t="s">
        <v>217</v>
      </c>
      <c r="C29" s="43" t="s">
        <v>207</v>
      </c>
      <c r="D29" s="76" t="s">
        <v>133</v>
      </c>
      <c r="E29" s="43" t="s">
        <v>149</v>
      </c>
      <c r="F29" s="77" t="str">
        <f t="shared" si="17"/>
        <v>-</v>
      </c>
      <c r="G29" s="78">
        <v>0.5</v>
      </c>
      <c r="H29" s="78">
        <f t="shared" si="18"/>
        <v>20.7</v>
      </c>
      <c r="I29" s="44">
        <v>6.9444444444444447E-4</v>
      </c>
      <c r="J29" s="96">
        <f t="shared" si="19"/>
        <v>2.4305555555555552E-2</v>
      </c>
      <c r="K29" s="113">
        <f t="shared" si="2"/>
        <v>0.28124999999999994</v>
      </c>
      <c r="L29" s="44">
        <f t="shared" si="24"/>
        <v>0.28819444444444436</v>
      </c>
      <c r="M29" s="44">
        <f t="shared" si="3"/>
        <v>0.35763888888888878</v>
      </c>
      <c r="N29" s="44">
        <f t="shared" si="4"/>
        <v>0.44791666666666657</v>
      </c>
      <c r="O29" s="44">
        <f t="shared" si="5"/>
        <v>0.53819444444444442</v>
      </c>
      <c r="P29" s="44">
        <f t="shared" si="6"/>
        <v>0.61458333333333326</v>
      </c>
      <c r="Q29" s="96">
        <f t="shared" si="7"/>
        <v>0.71180555555555547</v>
      </c>
      <c r="R29" s="71"/>
      <c r="S29" s="97">
        <f t="shared" si="21"/>
        <v>21</v>
      </c>
      <c r="T29" s="74" t="s">
        <v>218</v>
      </c>
      <c r="U29" s="43" t="s">
        <v>207</v>
      </c>
      <c r="V29" s="76" t="s">
        <v>133</v>
      </c>
      <c r="W29" s="43" t="s">
        <v>152</v>
      </c>
      <c r="X29" s="77" t="s">
        <v>133</v>
      </c>
      <c r="Y29" s="78">
        <v>0.5</v>
      </c>
      <c r="Z29" s="78">
        <f t="shared" si="8"/>
        <v>21.900000000000002</v>
      </c>
      <c r="AA29" s="44">
        <v>6.9444444444444447E-4</v>
      </c>
      <c r="AB29" s="96">
        <f t="shared" si="22"/>
        <v>2.8472222222222225E-2</v>
      </c>
      <c r="AC29" s="113">
        <f t="shared" si="9"/>
        <v>0.27847222222222212</v>
      </c>
      <c r="AD29" s="44">
        <f t="shared" si="10"/>
        <v>0.36180555555555544</v>
      </c>
      <c r="AE29" s="44">
        <f t="shared" si="11"/>
        <v>0.45208333333333323</v>
      </c>
      <c r="AF29" s="44">
        <f t="shared" si="12"/>
        <v>0.54236111111111107</v>
      </c>
      <c r="AG29" s="44">
        <f t="shared" si="13"/>
        <v>0.63958333333333317</v>
      </c>
      <c r="AH29" s="44">
        <f t="shared" si="14"/>
        <v>0.68124999999999991</v>
      </c>
      <c r="AI29" s="96">
        <f t="shared" si="15"/>
        <v>0.71597222222222212</v>
      </c>
    </row>
    <row r="30" spans="1:35" ht="12.75" customHeight="1" x14ac:dyDescent="0.2">
      <c r="A30" s="97">
        <f t="shared" si="16"/>
        <v>22</v>
      </c>
      <c r="B30" s="74" t="s">
        <v>219</v>
      </c>
      <c r="C30" s="43" t="s">
        <v>207</v>
      </c>
      <c r="D30" s="76" t="s">
        <v>133</v>
      </c>
      <c r="E30" s="43" t="s">
        <v>149</v>
      </c>
      <c r="F30" s="77" t="str">
        <f t="shared" si="17"/>
        <v>-</v>
      </c>
      <c r="G30" s="78">
        <v>1.1000000000000001</v>
      </c>
      <c r="H30" s="78">
        <f t="shared" si="18"/>
        <v>21.8</v>
      </c>
      <c r="I30" s="44" t="s">
        <v>208</v>
      </c>
      <c r="J30" s="96">
        <f t="shared" si="19"/>
        <v>2.569444444444444E-2</v>
      </c>
      <c r="K30" s="113">
        <f t="shared" si="2"/>
        <v>0.28263888888888883</v>
      </c>
      <c r="L30" s="44">
        <f t="shared" si="24"/>
        <v>0.28958333333333325</v>
      </c>
      <c r="M30" s="44">
        <f t="shared" si="3"/>
        <v>0.35902777777777767</v>
      </c>
      <c r="N30" s="44">
        <f t="shared" si="4"/>
        <v>0.44930555555555546</v>
      </c>
      <c r="O30" s="44">
        <f t="shared" si="5"/>
        <v>0.5395833333333333</v>
      </c>
      <c r="P30" s="44">
        <f t="shared" si="6"/>
        <v>0.61597222222222214</v>
      </c>
      <c r="Q30" s="96">
        <f t="shared" si="7"/>
        <v>0.71319444444444435</v>
      </c>
      <c r="R30" s="71"/>
      <c r="S30" s="97">
        <f t="shared" si="21"/>
        <v>22</v>
      </c>
      <c r="T30" s="74" t="s">
        <v>116</v>
      </c>
      <c r="U30" s="43" t="s">
        <v>207</v>
      </c>
      <c r="V30" s="76" t="s">
        <v>133</v>
      </c>
      <c r="W30" s="43" t="s">
        <v>152</v>
      </c>
      <c r="X30" s="77" t="s">
        <v>133</v>
      </c>
      <c r="Y30" s="78">
        <v>1.1000000000000001</v>
      </c>
      <c r="Z30" s="78">
        <f t="shared" si="8"/>
        <v>23.000000000000004</v>
      </c>
      <c r="AA30" s="44">
        <v>1.3888888888888889E-3</v>
      </c>
      <c r="AB30" s="96">
        <f t="shared" si="22"/>
        <v>2.9861111111111113E-2</v>
      </c>
      <c r="AC30" s="113">
        <f t="shared" si="9"/>
        <v>0.27986111111111101</v>
      </c>
      <c r="AD30" s="44">
        <f t="shared" si="10"/>
        <v>0.36319444444444432</v>
      </c>
      <c r="AE30" s="44">
        <f t="shared" si="11"/>
        <v>0.45347222222222211</v>
      </c>
      <c r="AF30" s="44">
        <f t="shared" si="12"/>
        <v>0.54374999999999996</v>
      </c>
      <c r="AG30" s="44">
        <f t="shared" si="13"/>
        <v>0.64097222222222205</v>
      </c>
      <c r="AH30" s="44">
        <f t="shared" si="14"/>
        <v>0.6826388888888888</v>
      </c>
      <c r="AI30" s="96">
        <f t="shared" si="15"/>
        <v>0.71736111111111101</v>
      </c>
    </row>
    <row r="31" spans="1:35" ht="12.75" customHeight="1" x14ac:dyDescent="0.2">
      <c r="A31" s="97">
        <f t="shared" si="16"/>
        <v>23</v>
      </c>
      <c r="B31" s="74" t="s">
        <v>220</v>
      </c>
      <c r="C31" s="43" t="s">
        <v>207</v>
      </c>
      <c r="D31" s="76" t="s">
        <v>133</v>
      </c>
      <c r="E31" s="43" t="s">
        <v>149</v>
      </c>
      <c r="F31" s="77" t="str">
        <f t="shared" si="17"/>
        <v>-</v>
      </c>
      <c r="G31" s="78">
        <v>1.5</v>
      </c>
      <c r="H31" s="78">
        <f t="shared" si="18"/>
        <v>23.3</v>
      </c>
      <c r="I31" s="44" t="s">
        <v>221</v>
      </c>
      <c r="J31" s="96">
        <f t="shared" si="19"/>
        <v>2.7777777777777773E-2</v>
      </c>
      <c r="K31" s="113">
        <f t="shared" si="2"/>
        <v>0.28472222222222215</v>
      </c>
      <c r="L31" s="44">
        <f t="shared" si="24"/>
        <v>0.29166666666666657</v>
      </c>
      <c r="M31" s="44">
        <f t="shared" si="3"/>
        <v>0.36111111111111099</v>
      </c>
      <c r="N31" s="44">
        <f t="shared" si="4"/>
        <v>0.45138888888888878</v>
      </c>
      <c r="O31" s="44">
        <f t="shared" si="5"/>
        <v>0.54166666666666663</v>
      </c>
      <c r="P31" s="44">
        <f t="shared" si="6"/>
        <v>0.61805555555555547</v>
      </c>
      <c r="Q31" s="96">
        <f t="shared" si="7"/>
        <v>0.71527777777777768</v>
      </c>
      <c r="R31" s="71"/>
      <c r="S31" s="97">
        <f t="shared" si="21"/>
        <v>23</v>
      </c>
      <c r="T31" s="80" t="s">
        <v>121</v>
      </c>
      <c r="U31" s="43" t="s">
        <v>207</v>
      </c>
      <c r="V31" s="76" t="s">
        <v>133</v>
      </c>
      <c r="W31" s="43" t="s">
        <v>149</v>
      </c>
      <c r="X31" s="77" t="s">
        <v>133</v>
      </c>
      <c r="Y31" s="78">
        <v>0.4</v>
      </c>
      <c r="Z31" s="78">
        <f t="shared" si="8"/>
        <v>23.400000000000002</v>
      </c>
      <c r="AA31" s="44">
        <v>6.9444444444444447E-4</v>
      </c>
      <c r="AB31" s="96">
        <f t="shared" si="22"/>
        <v>3.0555555555555558E-2</v>
      </c>
      <c r="AC31" s="113">
        <f t="shared" si="9"/>
        <v>0.28055555555555545</v>
      </c>
      <c r="AD31" s="44">
        <f t="shared" si="10"/>
        <v>0.36388888888888876</v>
      </c>
      <c r="AE31" s="44">
        <f t="shared" si="11"/>
        <v>0.45416666666666655</v>
      </c>
      <c r="AF31" s="44">
        <f t="shared" si="12"/>
        <v>0.5444444444444444</v>
      </c>
      <c r="AG31" s="44">
        <f t="shared" si="13"/>
        <v>0.6416666666666665</v>
      </c>
      <c r="AH31" s="44">
        <f t="shared" si="14"/>
        <v>0.68333333333333324</v>
      </c>
      <c r="AI31" s="96">
        <f t="shared" si="15"/>
        <v>0.71805555555555545</v>
      </c>
    </row>
    <row r="32" spans="1:35" ht="12.75" customHeight="1" x14ac:dyDescent="0.2">
      <c r="A32" s="97">
        <f t="shared" si="16"/>
        <v>24</v>
      </c>
      <c r="B32" s="74" t="s">
        <v>222</v>
      </c>
      <c r="C32" s="43" t="s">
        <v>207</v>
      </c>
      <c r="D32" s="76" t="s">
        <v>133</v>
      </c>
      <c r="E32" s="43" t="s">
        <v>149</v>
      </c>
      <c r="F32" s="77" t="str">
        <f t="shared" si="17"/>
        <v>-</v>
      </c>
      <c r="G32" s="78">
        <v>1.3</v>
      </c>
      <c r="H32" s="78">
        <f t="shared" si="18"/>
        <v>24.6</v>
      </c>
      <c r="I32" s="44" t="s">
        <v>208</v>
      </c>
      <c r="J32" s="96">
        <f t="shared" si="19"/>
        <v>2.916666666666666E-2</v>
      </c>
      <c r="K32" s="113">
        <f t="shared" si="2"/>
        <v>0.28611111111111104</v>
      </c>
      <c r="L32" s="44">
        <f t="shared" si="24"/>
        <v>0.29305555555555546</v>
      </c>
      <c r="M32" s="44">
        <f t="shared" si="3"/>
        <v>0.36249999999999988</v>
      </c>
      <c r="N32" s="44">
        <f t="shared" si="4"/>
        <v>0.45277777777777767</v>
      </c>
      <c r="O32" s="44">
        <f t="shared" si="5"/>
        <v>0.54305555555555551</v>
      </c>
      <c r="P32" s="44">
        <f t="shared" si="6"/>
        <v>0.61944444444444435</v>
      </c>
      <c r="Q32" s="96">
        <f t="shared" si="7"/>
        <v>0.71666666666666656</v>
      </c>
      <c r="R32" s="71"/>
      <c r="S32" s="97">
        <f t="shared" si="21"/>
        <v>24</v>
      </c>
      <c r="T32" s="74" t="s">
        <v>220</v>
      </c>
      <c r="U32" s="43" t="s">
        <v>207</v>
      </c>
      <c r="V32" s="76" t="s">
        <v>133</v>
      </c>
      <c r="W32" s="43" t="s">
        <v>149</v>
      </c>
      <c r="X32" s="77" t="s">
        <v>133</v>
      </c>
      <c r="Y32" s="78">
        <v>1.2</v>
      </c>
      <c r="Z32" s="78">
        <f t="shared" si="8"/>
        <v>24.6</v>
      </c>
      <c r="AA32" s="44" t="s">
        <v>208</v>
      </c>
      <c r="AB32" s="96">
        <f t="shared" si="22"/>
        <v>3.1944444444444449E-2</v>
      </c>
      <c r="AC32" s="113">
        <f t="shared" si="9"/>
        <v>0.28194444444444433</v>
      </c>
      <c r="AD32" s="44">
        <f t="shared" si="10"/>
        <v>0.36527777777777765</v>
      </c>
      <c r="AE32" s="44">
        <f t="shared" si="11"/>
        <v>0.45555555555555544</v>
      </c>
      <c r="AF32" s="44">
        <f t="shared" si="12"/>
        <v>0.54583333333333328</v>
      </c>
      <c r="AG32" s="44">
        <f t="shared" si="13"/>
        <v>0.64305555555555538</v>
      </c>
      <c r="AH32" s="44">
        <f t="shared" si="14"/>
        <v>0.68472222222222212</v>
      </c>
      <c r="AI32" s="96">
        <f t="shared" si="15"/>
        <v>0.71944444444444433</v>
      </c>
    </row>
    <row r="33" spans="1:35" ht="12.75" customHeight="1" x14ac:dyDescent="0.2">
      <c r="A33" s="97">
        <f t="shared" si="16"/>
        <v>25</v>
      </c>
      <c r="B33" s="74" t="s">
        <v>116</v>
      </c>
      <c r="C33" s="43" t="s">
        <v>207</v>
      </c>
      <c r="D33" s="76" t="s">
        <v>133</v>
      </c>
      <c r="E33" s="43" t="s">
        <v>152</v>
      </c>
      <c r="F33" s="77"/>
      <c r="G33" s="78">
        <v>0.4</v>
      </c>
      <c r="H33" s="78">
        <f t="shared" si="18"/>
        <v>25</v>
      </c>
      <c r="I33" s="44">
        <v>6.9444444444444447E-4</v>
      </c>
      <c r="J33" s="96">
        <f t="shared" si="19"/>
        <v>2.9861111111111106E-2</v>
      </c>
      <c r="K33" s="113">
        <f t="shared" si="2"/>
        <v>0.28680555555555548</v>
      </c>
      <c r="L33" s="44">
        <f t="shared" si="24"/>
        <v>0.2937499999999999</v>
      </c>
      <c r="M33" s="44">
        <f t="shared" si="3"/>
        <v>0.36319444444444432</v>
      </c>
      <c r="N33" s="44">
        <f t="shared" si="4"/>
        <v>0.45347222222222211</v>
      </c>
      <c r="O33" s="44">
        <f t="shared" si="5"/>
        <v>0.54374999999999996</v>
      </c>
      <c r="P33" s="44">
        <f t="shared" si="6"/>
        <v>0.6201388888888888</v>
      </c>
      <c r="Q33" s="96">
        <f t="shared" si="7"/>
        <v>0.71736111111111101</v>
      </c>
      <c r="R33" s="71"/>
      <c r="S33" s="97">
        <f t="shared" si="21"/>
        <v>25</v>
      </c>
      <c r="T33" s="74" t="s">
        <v>219</v>
      </c>
      <c r="U33" s="43" t="s">
        <v>207</v>
      </c>
      <c r="V33" s="76" t="s">
        <v>133</v>
      </c>
      <c r="W33" s="43" t="s">
        <v>149</v>
      </c>
      <c r="X33" s="77" t="s">
        <v>133</v>
      </c>
      <c r="Y33" s="78">
        <v>1.6</v>
      </c>
      <c r="Z33" s="78">
        <f t="shared" si="8"/>
        <v>26.200000000000003</v>
      </c>
      <c r="AA33" s="44" t="s">
        <v>221</v>
      </c>
      <c r="AB33" s="96">
        <f t="shared" si="22"/>
        <v>3.4027777777777782E-2</v>
      </c>
      <c r="AC33" s="113">
        <f t="shared" si="9"/>
        <v>0.28402777777777766</v>
      </c>
      <c r="AD33" s="44">
        <f t="shared" si="10"/>
        <v>0.36736111111111097</v>
      </c>
      <c r="AE33" s="44">
        <f t="shared" si="11"/>
        <v>0.45763888888888876</v>
      </c>
      <c r="AF33" s="44">
        <f t="shared" si="12"/>
        <v>0.54791666666666661</v>
      </c>
      <c r="AG33" s="44">
        <f t="shared" si="13"/>
        <v>0.64513888888888871</v>
      </c>
      <c r="AH33" s="44">
        <f t="shared" si="14"/>
        <v>0.68680555555555545</v>
      </c>
      <c r="AI33" s="96">
        <f t="shared" si="15"/>
        <v>0.72152777777777766</v>
      </c>
    </row>
    <row r="34" spans="1:35" ht="12.75" customHeight="1" x14ac:dyDescent="0.2">
      <c r="A34" s="97">
        <f t="shared" si="16"/>
        <v>26</v>
      </c>
      <c r="B34" s="74" t="s">
        <v>218</v>
      </c>
      <c r="C34" s="43" t="s">
        <v>207</v>
      </c>
      <c r="D34" s="76" t="s">
        <v>133</v>
      </c>
      <c r="E34" s="43" t="s">
        <v>152</v>
      </c>
      <c r="F34" s="77" t="str">
        <f t="shared" si="17"/>
        <v>-</v>
      </c>
      <c r="G34" s="78">
        <v>1.1000000000000001</v>
      </c>
      <c r="H34" s="78">
        <f t="shared" si="18"/>
        <v>26.1</v>
      </c>
      <c r="I34" s="44">
        <v>1.3888888888888889E-3</v>
      </c>
      <c r="J34" s="96">
        <f t="shared" si="19"/>
        <v>3.1249999999999993E-2</v>
      </c>
      <c r="K34" s="113">
        <f t="shared" si="2"/>
        <v>0.28819444444444436</v>
      </c>
      <c r="L34" s="44">
        <f t="shared" si="24"/>
        <v>0.29513888888888878</v>
      </c>
      <c r="M34" s="44">
        <f t="shared" si="3"/>
        <v>0.3645833333333332</v>
      </c>
      <c r="N34" s="44">
        <f t="shared" si="4"/>
        <v>0.45486111111111099</v>
      </c>
      <c r="O34" s="44">
        <f t="shared" si="5"/>
        <v>0.54513888888888884</v>
      </c>
      <c r="P34" s="44">
        <f t="shared" si="6"/>
        <v>0.62152777777777768</v>
      </c>
      <c r="Q34" s="96">
        <f t="shared" si="7"/>
        <v>0.71874999999999989</v>
      </c>
      <c r="R34" s="71"/>
      <c r="S34" s="97">
        <f t="shared" si="21"/>
        <v>26</v>
      </c>
      <c r="T34" s="74" t="s">
        <v>217</v>
      </c>
      <c r="U34" s="43" t="s">
        <v>207</v>
      </c>
      <c r="V34" s="76" t="s">
        <v>133</v>
      </c>
      <c r="W34" s="43" t="s">
        <v>149</v>
      </c>
      <c r="X34" s="77" t="s">
        <v>133</v>
      </c>
      <c r="Y34" s="78">
        <v>1.1000000000000001</v>
      </c>
      <c r="Z34" s="78">
        <f t="shared" si="8"/>
        <v>27.300000000000004</v>
      </c>
      <c r="AA34" s="44" t="s">
        <v>208</v>
      </c>
      <c r="AB34" s="96">
        <f t="shared" si="22"/>
        <v>3.5416666666666673E-2</v>
      </c>
      <c r="AC34" s="113">
        <f t="shared" si="9"/>
        <v>0.28541666666666654</v>
      </c>
      <c r="AD34" s="44">
        <f t="shared" si="10"/>
        <v>0.36874999999999986</v>
      </c>
      <c r="AE34" s="44">
        <f t="shared" si="11"/>
        <v>0.45902777777777765</v>
      </c>
      <c r="AF34" s="44">
        <f t="shared" si="12"/>
        <v>0.54930555555555549</v>
      </c>
      <c r="AG34" s="44">
        <f t="shared" si="13"/>
        <v>0.64652777777777759</v>
      </c>
      <c r="AH34" s="44">
        <f t="shared" si="14"/>
        <v>0.68819444444444433</v>
      </c>
      <c r="AI34" s="96">
        <f t="shared" si="15"/>
        <v>0.72291666666666654</v>
      </c>
    </row>
    <row r="35" spans="1:35" ht="12.75" customHeight="1" x14ac:dyDescent="0.2">
      <c r="A35" s="97">
        <f t="shared" si="16"/>
        <v>27</v>
      </c>
      <c r="B35" s="74" t="s">
        <v>117</v>
      </c>
      <c r="C35" s="43" t="s">
        <v>207</v>
      </c>
      <c r="D35" s="76" t="s">
        <v>133</v>
      </c>
      <c r="E35" s="43" t="s">
        <v>152</v>
      </c>
      <c r="F35" s="77" t="str">
        <f t="shared" si="17"/>
        <v>-</v>
      </c>
      <c r="G35" s="78">
        <v>0.5</v>
      </c>
      <c r="H35" s="78">
        <f t="shared" si="18"/>
        <v>26.6</v>
      </c>
      <c r="I35" s="44">
        <v>6.9444444444444447E-4</v>
      </c>
      <c r="J35" s="96">
        <f t="shared" si="19"/>
        <v>3.1944444444444435E-2</v>
      </c>
      <c r="K35" s="113">
        <f t="shared" si="2"/>
        <v>0.28888888888888881</v>
      </c>
      <c r="L35" s="44">
        <f t="shared" si="24"/>
        <v>0.29583333333333323</v>
      </c>
      <c r="M35" s="44">
        <f t="shared" si="3"/>
        <v>0.36527777777777765</v>
      </c>
      <c r="N35" s="44">
        <f t="shared" si="4"/>
        <v>0.45555555555555544</v>
      </c>
      <c r="O35" s="44">
        <f t="shared" si="5"/>
        <v>0.54583333333333328</v>
      </c>
      <c r="P35" s="44">
        <f t="shared" si="6"/>
        <v>0.62222222222222212</v>
      </c>
      <c r="Q35" s="96">
        <f t="shared" si="7"/>
        <v>0.71944444444444433</v>
      </c>
      <c r="R35" s="71"/>
      <c r="S35" s="97">
        <f t="shared" si="21"/>
        <v>27</v>
      </c>
      <c r="T35" s="74" t="s">
        <v>115</v>
      </c>
      <c r="U35" s="43" t="s">
        <v>207</v>
      </c>
      <c r="V35" s="76" t="s">
        <v>133</v>
      </c>
      <c r="W35" s="43" t="s">
        <v>149</v>
      </c>
      <c r="X35" s="77"/>
      <c r="Y35" s="78">
        <v>0.5</v>
      </c>
      <c r="Z35" s="78">
        <f t="shared" si="8"/>
        <v>27.800000000000004</v>
      </c>
      <c r="AA35" s="44">
        <v>6.9444444444444447E-4</v>
      </c>
      <c r="AB35" s="96">
        <f t="shared" si="22"/>
        <v>3.6111111111111115E-2</v>
      </c>
      <c r="AC35" s="113">
        <f t="shared" si="9"/>
        <v>0.28611111111111098</v>
      </c>
      <c r="AD35" s="44">
        <f t="shared" si="10"/>
        <v>0.3694444444444443</v>
      </c>
      <c r="AE35" s="44">
        <f t="shared" si="11"/>
        <v>0.45972222222222209</v>
      </c>
      <c r="AF35" s="44">
        <f t="shared" si="12"/>
        <v>0.54999999999999993</v>
      </c>
      <c r="AG35" s="44">
        <f t="shared" si="13"/>
        <v>0.64722222222222203</v>
      </c>
      <c r="AH35" s="44">
        <f t="shared" si="14"/>
        <v>0.68888888888888877</v>
      </c>
      <c r="AI35" s="96">
        <f t="shared" si="15"/>
        <v>0.72361111111111098</v>
      </c>
    </row>
    <row r="36" spans="1:35" ht="12.75" customHeight="1" x14ac:dyDescent="0.2">
      <c r="A36" s="97">
        <f t="shared" si="16"/>
        <v>28</v>
      </c>
      <c r="B36" s="74" t="s">
        <v>216</v>
      </c>
      <c r="C36" s="43" t="s">
        <v>207</v>
      </c>
      <c r="D36" s="76" t="s">
        <v>133</v>
      </c>
      <c r="E36" s="43" t="s">
        <v>152</v>
      </c>
      <c r="F36" s="77" t="str">
        <f t="shared" si="17"/>
        <v>-</v>
      </c>
      <c r="G36" s="78">
        <v>0.7</v>
      </c>
      <c r="H36" s="78">
        <f t="shared" si="18"/>
        <v>27.3</v>
      </c>
      <c r="I36" s="44">
        <v>6.9444444444444447E-4</v>
      </c>
      <c r="J36" s="96">
        <f t="shared" si="19"/>
        <v>3.2638888888888877E-2</v>
      </c>
      <c r="K36" s="113">
        <f t="shared" si="2"/>
        <v>0.28958333333333325</v>
      </c>
      <c r="L36" s="44">
        <f t="shared" si="24"/>
        <v>0.29652777777777767</v>
      </c>
      <c r="M36" s="44">
        <f t="shared" si="3"/>
        <v>0.36597222222222209</v>
      </c>
      <c r="N36" s="44">
        <f t="shared" si="4"/>
        <v>0.45624999999999988</v>
      </c>
      <c r="O36" s="44">
        <f t="shared" si="5"/>
        <v>0.54652777777777772</v>
      </c>
      <c r="P36" s="44">
        <f t="shared" si="6"/>
        <v>0.62291666666666656</v>
      </c>
      <c r="Q36" s="96">
        <f t="shared" si="7"/>
        <v>0.72013888888888877</v>
      </c>
      <c r="R36" s="71"/>
      <c r="S36" s="97">
        <f t="shared" si="21"/>
        <v>28</v>
      </c>
      <c r="T36" s="74" t="s">
        <v>14</v>
      </c>
      <c r="U36" s="43" t="s">
        <v>207</v>
      </c>
      <c r="V36" s="76" t="s">
        <v>133</v>
      </c>
      <c r="W36" s="43" t="s">
        <v>150</v>
      </c>
      <c r="X36" s="77" t="s">
        <v>133</v>
      </c>
      <c r="Y36" s="78">
        <v>2.6</v>
      </c>
      <c r="Z36" s="78">
        <f t="shared" si="8"/>
        <v>30.400000000000006</v>
      </c>
      <c r="AA36" s="44">
        <v>2.0833333333333333E-3</v>
      </c>
      <c r="AB36" s="96">
        <f t="shared" si="22"/>
        <v>3.8194444444444448E-2</v>
      </c>
      <c r="AC36" s="113">
        <f t="shared" si="9"/>
        <v>0.28819444444444431</v>
      </c>
      <c r="AD36" s="44">
        <f t="shared" si="10"/>
        <v>0.37152777777777762</v>
      </c>
      <c r="AE36" s="44">
        <f t="shared" si="11"/>
        <v>0.46180555555555541</v>
      </c>
      <c r="AF36" s="44">
        <f t="shared" si="12"/>
        <v>0.55208333333333326</v>
      </c>
      <c r="AG36" s="44">
        <f t="shared" si="13"/>
        <v>0.64930555555555536</v>
      </c>
      <c r="AH36" s="44">
        <f t="shared" si="14"/>
        <v>0.6909722222222221</v>
      </c>
      <c r="AI36" s="96">
        <f t="shared" si="15"/>
        <v>0.72569444444444431</v>
      </c>
    </row>
    <row r="37" spans="1:35" ht="12.75" customHeight="1" x14ac:dyDescent="0.2">
      <c r="A37" s="97">
        <f t="shared" si="16"/>
        <v>29</v>
      </c>
      <c r="B37" s="80" t="s">
        <v>166</v>
      </c>
      <c r="C37" s="43" t="s">
        <v>207</v>
      </c>
      <c r="D37" s="81" t="s">
        <v>157</v>
      </c>
      <c r="E37" s="43" t="s">
        <v>153</v>
      </c>
      <c r="F37" s="77">
        <f t="shared" si="17"/>
        <v>50</v>
      </c>
      <c r="G37" s="78">
        <v>5</v>
      </c>
      <c r="H37" s="78">
        <f t="shared" si="18"/>
        <v>32.299999999999997</v>
      </c>
      <c r="I37" s="44">
        <v>4.1666666666666666E-3</v>
      </c>
      <c r="J37" s="96">
        <f t="shared" si="19"/>
        <v>3.6805555555555543E-2</v>
      </c>
      <c r="K37" s="113">
        <f t="shared" si="2"/>
        <v>0.2937499999999999</v>
      </c>
      <c r="L37" s="44">
        <f t="shared" si="24"/>
        <v>0.30069444444444432</v>
      </c>
      <c r="M37" s="44">
        <f t="shared" si="3"/>
        <v>0.37013888888888874</v>
      </c>
      <c r="N37" s="44">
        <f t="shared" si="4"/>
        <v>0.46041666666666653</v>
      </c>
      <c r="O37" s="44">
        <f t="shared" si="5"/>
        <v>0.55069444444444438</v>
      </c>
      <c r="P37" s="44">
        <f t="shared" si="6"/>
        <v>0.62708333333333321</v>
      </c>
      <c r="Q37" s="96">
        <f t="shared" si="7"/>
        <v>0.72430555555555542</v>
      </c>
      <c r="R37" s="71"/>
      <c r="S37" s="97">
        <f t="shared" si="21"/>
        <v>29</v>
      </c>
      <c r="T37" s="74" t="s">
        <v>15</v>
      </c>
      <c r="U37" s="43" t="s">
        <v>207</v>
      </c>
      <c r="V37" s="76" t="s">
        <v>133</v>
      </c>
      <c r="W37" s="43" t="s">
        <v>151</v>
      </c>
      <c r="X37" s="77" t="s">
        <v>133</v>
      </c>
      <c r="Y37" s="78">
        <v>0.8</v>
      </c>
      <c r="Z37" s="78">
        <f t="shared" si="8"/>
        <v>31.200000000000006</v>
      </c>
      <c r="AA37" s="44">
        <v>1.3888888888888889E-3</v>
      </c>
      <c r="AB37" s="96">
        <f t="shared" si="22"/>
        <v>3.9583333333333338E-2</v>
      </c>
      <c r="AC37" s="113">
        <f t="shared" si="9"/>
        <v>0.28958333333333319</v>
      </c>
      <c r="AD37" s="44">
        <f t="shared" si="10"/>
        <v>0.37291666666666651</v>
      </c>
      <c r="AE37" s="44">
        <f t="shared" si="11"/>
        <v>0.4631944444444443</v>
      </c>
      <c r="AF37" s="44">
        <f t="shared" si="12"/>
        <v>0.55347222222222214</v>
      </c>
      <c r="AG37" s="44">
        <f t="shared" si="13"/>
        <v>0.65069444444444424</v>
      </c>
      <c r="AH37" s="44">
        <f t="shared" si="14"/>
        <v>0.69236111111111098</v>
      </c>
      <c r="AI37" s="96">
        <f t="shared" si="15"/>
        <v>0.72708333333333319</v>
      </c>
    </row>
    <row r="38" spans="1:35" ht="12.75" customHeight="1" x14ac:dyDescent="0.2">
      <c r="A38" s="97">
        <f t="shared" si="16"/>
        <v>30</v>
      </c>
      <c r="B38" s="74" t="s">
        <v>223</v>
      </c>
      <c r="C38" s="43" t="s">
        <v>207</v>
      </c>
      <c r="D38" s="43">
        <v>10</v>
      </c>
      <c r="E38" s="43" t="s">
        <v>153</v>
      </c>
      <c r="F38" s="77" t="str">
        <f t="shared" si="17"/>
        <v>-</v>
      </c>
      <c r="G38" s="78">
        <v>2.4</v>
      </c>
      <c r="H38" s="78">
        <f t="shared" si="18"/>
        <v>34.699999999999996</v>
      </c>
      <c r="I38" s="44" t="s">
        <v>224</v>
      </c>
      <c r="J38" s="96">
        <f t="shared" si="19"/>
        <v>3.9583333333333318E-2</v>
      </c>
      <c r="K38" s="113">
        <f t="shared" si="2"/>
        <v>0.29652777777777767</v>
      </c>
      <c r="L38" s="44">
        <f t="shared" si="24"/>
        <v>0.30347222222222209</v>
      </c>
      <c r="M38" s="44">
        <f t="shared" si="3"/>
        <v>0.37291666666666651</v>
      </c>
      <c r="N38" s="44">
        <f t="shared" si="4"/>
        <v>0.4631944444444443</v>
      </c>
      <c r="O38" s="44">
        <f t="shared" si="5"/>
        <v>0.55347222222222214</v>
      </c>
      <c r="P38" s="44">
        <f t="shared" si="6"/>
        <v>0.62986111111111098</v>
      </c>
      <c r="Q38" s="96">
        <f t="shared" si="7"/>
        <v>0.72708333333333319</v>
      </c>
      <c r="R38" s="71"/>
      <c r="S38" s="97">
        <f t="shared" si="21"/>
        <v>30</v>
      </c>
      <c r="T38" s="74" t="s">
        <v>14</v>
      </c>
      <c r="U38" s="43" t="s">
        <v>207</v>
      </c>
      <c r="V38" s="76" t="s">
        <v>133</v>
      </c>
      <c r="W38" s="43" t="s">
        <v>150</v>
      </c>
      <c r="X38" s="77" t="s">
        <v>133</v>
      </c>
      <c r="Y38" s="78">
        <v>0.7</v>
      </c>
      <c r="Z38" s="78">
        <f t="shared" si="8"/>
        <v>31.900000000000006</v>
      </c>
      <c r="AA38" s="44">
        <v>6.9444444444444447E-4</v>
      </c>
      <c r="AB38" s="96">
        <f t="shared" si="22"/>
        <v>4.027777777777778E-2</v>
      </c>
      <c r="AC38" s="113">
        <f t="shared" si="9"/>
        <v>0.29027777777777763</v>
      </c>
      <c r="AD38" s="44">
        <f t="shared" si="10"/>
        <v>0.37361111111111095</v>
      </c>
      <c r="AE38" s="44">
        <f t="shared" si="11"/>
        <v>0.46388888888888874</v>
      </c>
      <c r="AF38" s="44">
        <f t="shared" si="12"/>
        <v>0.55416666666666659</v>
      </c>
      <c r="AG38" s="44">
        <f t="shared" si="13"/>
        <v>0.65138888888888868</v>
      </c>
      <c r="AH38" s="44">
        <f t="shared" si="14"/>
        <v>0.69305555555555542</v>
      </c>
      <c r="AI38" s="96">
        <f t="shared" si="15"/>
        <v>0.72777777777777763</v>
      </c>
    </row>
    <row r="39" spans="1:35" ht="12.75" customHeight="1" x14ac:dyDescent="0.2">
      <c r="A39" s="97">
        <f t="shared" si="16"/>
        <v>31</v>
      </c>
      <c r="B39" s="80" t="s">
        <v>167</v>
      </c>
      <c r="C39" s="43" t="s">
        <v>207</v>
      </c>
      <c r="D39" s="43">
        <v>12</v>
      </c>
      <c r="E39" s="43" t="s">
        <v>153</v>
      </c>
      <c r="F39" s="77" t="str">
        <f t="shared" si="17"/>
        <v>-</v>
      </c>
      <c r="G39" s="78">
        <v>2.2000000000000002</v>
      </c>
      <c r="H39" s="78">
        <f t="shared" si="18"/>
        <v>36.9</v>
      </c>
      <c r="I39" s="44">
        <v>2.7777777777777779E-3</v>
      </c>
      <c r="J39" s="96">
        <f t="shared" si="19"/>
        <v>4.2361111111111092E-2</v>
      </c>
      <c r="K39" s="113">
        <f t="shared" si="2"/>
        <v>0.29930555555555544</v>
      </c>
      <c r="L39" s="44">
        <f t="shared" si="24"/>
        <v>0.30624999999999986</v>
      </c>
      <c r="M39" s="44">
        <f t="shared" si="3"/>
        <v>0.37569444444444428</v>
      </c>
      <c r="N39" s="44">
        <f t="shared" si="4"/>
        <v>0.46597222222222207</v>
      </c>
      <c r="O39" s="44">
        <f t="shared" si="5"/>
        <v>0.55624999999999991</v>
      </c>
      <c r="P39" s="44">
        <f t="shared" si="6"/>
        <v>0.63263888888888875</v>
      </c>
      <c r="Q39" s="96">
        <f t="shared" si="7"/>
        <v>0.72986111111111096</v>
      </c>
      <c r="R39" s="71"/>
      <c r="S39" s="97">
        <f t="shared" si="21"/>
        <v>31</v>
      </c>
      <c r="T39" s="74" t="s">
        <v>214</v>
      </c>
      <c r="U39" s="43" t="s">
        <v>207</v>
      </c>
      <c r="V39" s="76" t="s">
        <v>133</v>
      </c>
      <c r="W39" s="43" t="s">
        <v>149</v>
      </c>
      <c r="X39" s="77" t="s">
        <v>133</v>
      </c>
      <c r="Y39" s="78">
        <v>2.2000000000000002</v>
      </c>
      <c r="Z39" s="78">
        <f t="shared" si="8"/>
        <v>34.100000000000009</v>
      </c>
      <c r="AA39" s="44">
        <v>2.0833333333333333E-3</v>
      </c>
      <c r="AB39" s="96">
        <f t="shared" si="22"/>
        <v>4.2361111111111113E-2</v>
      </c>
      <c r="AC39" s="113">
        <f t="shared" si="9"/>
        <v>0.29236111111111096</v>
      </c>
      <c r="AD39" s="44">
        <f t="shared" si="10"/>
        <v>0.37569444444444428</v>
      </c>
      <c r="AE39" s="44">
        <f t="shared" si="11"/>
        <v>0.46597222222222207</v>
      </c>
      <c r="AF39" s="44">
        <f t="shared" si="12"/>
        <v>0.55624999999999991</v>
      </c>
      <c r="AG39" s="44">
        <f t="shared" si="13"/>
        <v>0.65347222222222201</v>
      </c>
      <c r="AH39" s="44">
        <f t="shared" si="14"/>
        <v>0.69513888888888875</v>
      </c>
      <c r="AI39" s="96">
        <f t="shared" si="15"/>
        <v>0.72986111111111096</v>
      </c>
    </row>
    <row r="40" spans="1:35" ht="12.75" customHeight="1" x14ac:dyDescent="0.2">
      <c r="A40" s="97">
        <f t="shared" si="16"/>
        <v>32</v>
      </c>
      <c r="B40" s="80" t="s">
        <v>168</v>
      </c>
      <c r="C40" s="43" t="s">
        <v>207</v>
      </c>
      <c r="D40" s="43">
        <v>14</v>
      </c>
      <c r="E40" s="43" t="s">
        <v>153</v>
      </c>
      <c r="F40" s="77" t="str">
        <f t="shared" si="17"/>
        <v>-</v>
      </c>
      <c r="G40" s="78">
        <v>0.6</v>
      </c>
      <c r="H40" s="78">
        <f t="shared" si="18"/>
        <v>37.5</v>
      </c>
      <c r="I40" s="44">
        <v>6.9444444444444447E-4</v>
      </c>
      <c r="J40" s="96">
        <f t="shared" si="19"/>
        <v>4.3055555555555534E-2</v>
      </c>
      <c r="K40" s="113">
        <f t="shared" si="2"/>
        <v>0.29999999999999988</v>
      </c>
      <c r="L40" s="44">
        <f t="shared" si="24"/>
        <v>0.3069444444444443</v>
      </c>
      <c r="M40" s="44">
        <f t="shared" si="3"/>
        <v>0.37638888888888872</v>
      </c>
      <c r="N40" s="44">
        <f t="shared" si="4"/>
        <v>0.46666666666666651</v>
      </c>
      <c r="O40" s="44">
        <f t="shared" si="5"/>
        <v>0.55694444444444435</v>
      </c>
      <c r="P40" s="44">
        <f t="shared" si="6"/>
        <v>0.63333333333333319</v>
      </c>
      <c r="Q40" s="96">
        <f t="shared" si="7"/>
        <v>0.7305555555555554</v>
      </c>
      <c r="R40" s="71"/>
      <c r="S40" s="97">
        <f t="shared" si="21"/>
        <v>32</v>
      </c>
      <c r="T40" s="74" t="s">
        <v>122</v>
      </c>
      <c r="U40" s="43" t="s">
        <v>207</v>
      </c>
      <c r="V40" s="76" t="s">
        <v>133</v>
      </c>
      <c r="W40" s="43" t="s">
        <v>149</v>
      </c>
      <c r="X40" s="77" t="s">
        <v>133</v>
      </c>
      <c r="Y40" s="78">
        <v>0.7</v>
      </c>
      <c r="Z40" s="78">
        <f t="shared" si="8"/>
        <v>34.800000000000011</v>
      </c>
      <c r="AA40" s="44">
        <v>6.9444444444444447E-4</v>
      </c>
      <c r="AB40" s="96">
        <f t="shared" si="22"/>
        <v>4.3055555555555555E-2</v>
      </c>
      <c r="AC40" s="113">
        <f t="shared" si="9"/>
        <v>0.2930555555555554</v>
      </c>
      <c r="AD40" s="44">
        <f t="shared" si="10"/>
        <v>0.37638888888888872</v>
      </c>
      <c r="AE40" s="44">
        <f t="shared" si="11"/>
        <v>0.46666666666666651</v>
      </c>
      <c r="AF40" s="44">
        <f t="shared" si="12"/>
        <v>0.55694444444444435</v>
      </c>
      <c r="AG40" s="44">
        <f t="shared" si="13"/>
        <v>0.65416666666666645</v>
      </c>
      <c r="AH40" s="44">
        <f t="shared" si="14"/>
        <v>0.69583333333333319</v>
      </c>
      <c r="AI40" s="96">
        <f t="shared" si="15"/>
        <v>0.7305555555555554</v>
      </c>
    </row>
    <row r="41" spans="1:35" ht="12.75" customHeight="1" x14ac:dyDescent="0.2">
      <c r="A41" s="97">
        <f t="shared" si="16"/>
        <v>33</v>
      </c>
      <c r="B41" s="80" t="s">
        <v>169</v>
      </c>
      <c r="C41" s="43" t="s">
        <v>207</v>
      </c>
      <c r="D41" s="43">
        <v>16</v>
      </c>
      <c r="E41" s="43" t="s">
        <v>153</v>
      </c>
      <c r="F41" s="77" t="str">
        <f t="shared" si="17"/>
        <v>-</v>
      </c>
      <c r="G41" s="78">
        <v>0.5</v>
      </c>
      <c r="H41" s="78">
        <f t="shared" si="18"/>
        <v>38</v>
      </c>
      <c r="I41" s="44" t="s">
        <v>215</v>
      </c>
      <c r="J41" s="96">
        <f t="shared" si="19"/>
        <v>4.3749999999999976E-2</v>
      </c>
      <c r="K41" s="113">
        <f t="shared" si="2"/>
        <v>0.30069444444444432</v>
      </c>
      <c r="L41" s="44">
        <f t="shared" si="24"/>
        <v>0.30763888888888874</v>
      </c>
      <c r="M41" s="44">
        <f t="shared" si="3"/>
        <v>0.37708333333333316</v>
      </c>
      <c r="N41" s="44">
        <f t="shared" si="4"/>
        <v>0.46736111111111095</v>
      </c>
      <c r="O41" s="44">
        <f t="shared" si="5"/>
        <v>0.5576388888888888</v>
      </c>
      <c r="P41" s="44">
        <f t="shared" si="6"/>
        <v>0.63402777777777763</v>
      </c>
      <c r="Q41" s="96">
        <f t="shared" si="7"/>
        <v>0.73124999999999984</v>
      </c>
      <c r="R41" s="71"/>
      <c r="S41" s="97">
        <f t="shared" si="21"/>
        <v>33</v>
      </c>
      <c r="T41" s="80" t="s">
        <v>124</v>
      </c>
      <c r="U41" s="43" t="s">
        <v>207</v>
      </c>
      <c r="V41" s="76" t="s">
        <v>133</v>
      </c>
      <c r="W41" s="43" t="s">
        <v>149</v>
      </c>
      <c r="X41" s="77" t="s">
        <v>133</v>
      </c>
      <c r="Y41" s="78">
        <v>1.4</v>
      </c>
      <c r="Z41" s="78">
        <f t="shared" si="8"/>
        <v>36.20000000000001</v>
      </c>
      <c r="AA41" s="44">
        <v>1.3888888888888889E-3</v>
      </c>
      <c r="AB41" s="96">
        <f t="shared" si="22"/>
        <v>4.4444444444444446E-2</v>
      </c>
      <c r="AC41" s="113">
        <f t="shared" si="9"/>
        <v>0.29444444444444429</v>
      </c>
      <c r="AD41" s="44">
        <f t="shared" si="10"/>
        <v>0.3777777777777776</v>
      </c>
      <c r="AE41" s="44">
        <f t="shared" si="11"/>
        <v>0.46805555555555539</v>
      </c>
      <c r="AF41" s="44">
        <f t="shared" si="12"/>
        <v>0.55833333333333324</v>
      </c>
      <c r="AG41" s="44">
        <f t="shared" si="13"/>
        <v>0.65555555555555534</v>
      </c>
      <c r="AH41" s="44">
        <f t="shared" si="14"/>
        <v>0.69722222222222208</v>
      </c>
      <c r="AI41" s="96">
        <f t="shared" si="15"/>
        <v>0.73194444444444429</v>
      </c>
    </row>
    <row r="42" spans="1:35" ht="12.75" customHeight="1" x14ac:dyDescent="0.2">
      <c r="A42" s="97">
        <f t="shared" si="16"/>
        <v>34</v>
      </c>
      <c r="B42" s="80" t="s">
        <v>170</v>
      </c>
      <c r="C42" s="43" t="s">
        <v>207</v>
      </c>
      <c r="D42" s="43">
        <v>18</v>
      </c>
      <c r="E42" s="43" t="s">
        <v>153</v>
      </c>
      <c r="F42" s="77" t="str">
        <f t="shared" si="17"/>
        <v>-</v>
      </c>
      <c r="G42" s="78">
        <v>0.9</v>
      </c>
      <c r="H42" s="78">
        <f t="shared" si="18"/>
        <v>38.9</v>
      </c>
      <c r="I42" s="44" t="s">
        <v>208</v>
      </c>
      <c r="J42" s="96">
        <f t="shared" si="19"/>
        <v>4.5138888888888867E-2</v>
      </c>
      <c r="K42" s="113">
        <f t="shared" si="2"/>
        <v>0.3020833333333332</v>
      </c>
      <c r="L42" s="44">
        <f t="shared" si="24"/>
        <v>0.30902777777777762</v>
      </c>
      <c r="M42" s="44">
        <f t="shared" si="3"/>
        <v>0.37847222222222204</v>
      </c>
      <c r="N42" s="44">
        <f t="shared" si="4"/>
        <v>0.46874999999999983</v>
      </c>
      <c r="O42" s="44">
        <f t="shared" si="5"/>
        <v>0.55902777777777768</v>
      </c>
      <c r="P42" s="44">
        <f t="shared" si="6"/>
        <v>0.63541666666666652</v>
      </c>
      <c r="Q42" s="96">
        <f t="shared" si="7"/>
        <v>0.73263888888888873</v>
      </c>
      <c r="R42" s="71"/>
      <c r="S42" s="97">
        <f t="shared" si="21"/>
        <v>34</v>
      </c>
      <c r="T42" s="74" t="s">
        <v>118</v>
      </c>
      <c r="U42" s="43" t="s">
        <v>207</v>
      </c>
      <c r="V42" s="76" t="s">
        <v>133</v>
      </c>
      <c r="W42" s="43" t="s">
        <v>149</v>
      </c>
      <c r="X42" s="77" t="s">
        <v>133</v>
      </c>
      <c r="Y42" s="78">
        <v>0.7</v>
      </c>
      <c r="Z42" s="78">
        <f t="shared" si="8"/>
        <v>36.900000000000013</v>
      </c>
      <c r="AA42" s="44">
        <v>6.9444444444444447E-4</v>
      </c>
      <c r="AB42" s="96">
        <f t="shared" si="22"/>
        <v>4.5138888888888888E-2</v>
      </c>
      <c r="AC42" s="113">
        <f t="shared" si="9"/>
        <v>0.29513888888888873</v>
      </c>
      <c r="AD42" s="44">
        <f t="shared" si="10"/>
        <v>0.37847222222222204</v>
      </c>
      <c r="AE42" s="44">
        <f t="shared" si="11"/>
        <v>0.46874999999999983</v>
      </c>
      <c r="AF42" s="44">
        <f t="shared" si="12"/>
        <v>0.55902777777777768</v>
      </c>
      <c r="AG42" s="44">
        <f t="shared" si="13"/>
        <v>0.65624999999999978</v>
      </c>
      <c r="AH42" s="44">
        <f t="shared" si="14"/>
        <v>0.69791666666666652</v>
      </c>
      <c r="AI42" s="96">
        <f t="shared" si="15"/>
        <v>0.73263888888888873</v>
      </c>
    </row>
    <row r="43" spans="1:35" ht="12.75" customHeight="1" x14ac:dyDescent="0.2">
      <c r="A43" s="97">
        <f t="shared" si="16"/>
        <v>35</v>
      </c>
      <c r="B43" s="80" t="s">
        <v>171</v>
      </c>
      <c r="C43" s="43" t="s">
        <v>207</v>
      </c>
      <c r="D43" s="43">
        <v>19</v>
      </c>
      <c r="E43" s="43" t="s">
        <v>154</v>
      </c>
      <c r="F43" s="77" t="str">
        <f t="shared" si="17"/>
        <v>-</v>
      </c>
      <c r="G43" s="78">
        <v>0.8</v>
      </c>
      <c r="H43" s="78">
        <f t="shared" si="18"/>
        <v>39.699999999999996</v>
      </c>
      <c r="I43" s="44" t="s">
        <v>208</v>
      </c>
      <c r="J43" s="96">
        <f t="shared" si="19"/>
        <v>4.6527777777777758E-2</v>
      </c>
      <c r="K43" s="113">
        <f t="shared" si="2"/>
        <v>0.30347222222222209</v>
      </c>
      <c r="L43" s="44">
        <f t="shared" si="24"/>
        <v>0.31041666666666651</v>
      </c>
      <c r="M43" s="44">
        <f t="shared" si="3"/>
        <v>0.37986111111111093</v>
      </c>
      <c r="N43" s="44">
        <f t="shared" si="4"/>
        <v>0.47013888888888872</v>
      </c>
      <c r="O43" s="44">
        <f t="shared" si="5"/>
        <v>0.56041666666666656</v>
      </c>
      <c r="P43" s="44">
        <f t="shared" si="6"/>
        <v>0.6368055555555554</v>
      </c>
      <c r="Q43" s="96">
        <f t="shared" si="7"/>
        <v>0.73402777777777761</v>
      </c>
      <c r="R43" s="71"/>
      <c r="S43" s="97">
        <f t="shared" si="21"/>
        <v>35</v>
      </c>
      <c r="T43" s="74" t="s">
        <v>225</v>
      </c>
      <c r="U43" s="43" t="s">
        <v>207</v>
      </c>
      <c r="V43" s="76" t="s">
        <v>133</v>
      </c>
      <c r="W43" s="43" t="s">
        <v>149</v>
      </c>
      <c r="X43" s="77" t="s">
        <v>133</v>
      </c>
      <c r="Y43" s="78">
        <v>1</v>
      </c>
      <c r="Z43" s="78">
        <f t="shared" si="8"/>
        <v>37.900000000000013</v>
      </c>
      <c r="AA43" s="44">
        <v>1.3888888888888889E-3</v>
      </c>
      <c r="AB43" s="96">
        <f t="shared" si="22"/>
        <v>4.6527777777777779E-2</v>
      </c>
      <c r="AC43" s="113">
        <f t="shared" si="9"/>
        <v>0.29652777777777761</v>
      </c>
      <c r="AD43" s="44">
        <f t="shared" si="10"/>
        <v>0.37986111111111093</v>
      </c>
      <c r="AE43" s="44">
        <f t="shared" si="11"/>
        <v>0.47013888888888872</v>
      </c>
      <c r="AF43" s="44">
        <f t="shared" si="12"/>
        <v>0.56041666666666656</v>
      </c>
      <c r="AG43" s="44">
        <f t="shared" si="13"/>
        <v>0.65763888888888866</v>
      </c>
      <c r="AH43" s="44">
        <f t="shared" si="14"/>
        <v>0.6993055555555554</v>
      </c>
      <c r="AI43" s="96">
        <f t="shared" si="15"/>
        <v>0.73402777777777761</v>
      </c>
    </row>
    <row r="44" spans="1:35" ht="12.75" customHeight="1" x14ac:dyDescent="0.2">
      <c r="A44" s="97">
        <f t="shared" si="16"/>
        <v>36</v>
      </c>
      <c r="B44" s="80" t="s">
        <v>172</v>
      </c>
      <c r="C44" s="43" t="s">
        <v>207</v>
      </c>
      <c r="D44" s="43">
        <v>17</v>
      </c>
      <c r="E44" s="43" t="s">
        <v>154</v>
      </c>
      <c r="F44" s="77" t="str">
        <f t="shared" si="17"/>
        <v>-</v>
      </c>
      <c r="G44" s="78">
        <v>0.5</v>
      </c>
      <c r="H44" s="78">
        <f t="shared" si="18"/>
        <v>40.199999999999996</v>
      </c>
      <c r="I44" s="44" t="s">
        <v>215</v>
      </c>
      <c r="J44" s="96">
        <f t="shared" si="19"/>
        <v>4.72222222222222E-2</v>
      </c>
      <c r="K44" s="113">
        <f t="shared" si="2"/>
        <v>0.30416666666666653</v>
      </c>
      <c r="L44" s="44">
        <f t="shared" si="24"/>
        <v>0.31111111111111095</v>
      </c>
      <c r="M44" s="44">
        <f t="shared" si="3"/>
        <v>0.38055555555555537</v>
      </c>
      <c r="N44" s="44">
        <f t="shared" si="4"/>
        <v>0.47083333333333316</v>
      </c>
      <c r="O44" s="44">
        <f t="shared" si="5"/>
        <v>0.56111111111111101</v>
      </c>
      <c r="P44" s="44">
        <f t="shared" si="6"/>
        <v>0.63749999999999984</v>
      </c>
      <c r="Q44" s="96">
        <f t="shared" si="7"/>
        <v>0.73472222222222205</v>
      </c>
      <c r="R44" s="71"/>
      <c r="S44" s="97">
        <f t="shared" si="21"/>
        <v>36</v>
      </c>
      <c r="T44" s="74" t="s">
        <v>125</v>
      </c>
      <c r="U44" s="43" t="s">
        <v>207</v>
      </c>
      <c r="V44" s="76" t="s">
        <v>133</v>
      </c>
      <c r="W44" s="43" t="s">
        <v>149</v>
      </c>
      <c r="X44" s="77" t="s">
        <v>133</v>
      </c>
      <c r="Y44" s="78">
        <v>0.7</v>
      </c>
      <c r="Z44" s="78">
        <f t="shared" si="8"/>
        <v>38.600000000000016</v>
      </c>
      <c r="AA44" s="44">
        <v>6.9444444444444447E-4</v>
      </c>
      <c r="AB44" s="96">
        <f t="shared" si="22"/>
        <v>4.7222222222222221E-2</v>
      </c>
      <c r="AC44" s="113">
        <f t="shared" si="9"/>
        <v>0.29722222222222205</v>
      </c>
      <c r="AD44" s="44">
        <f t="shared" si="10"/>
        <v>0.38055555555555537</v>
      </c>
      <c r="AE44" s="44">
        <f t="shared" si="11"/>
        <v>0.47083333333333316</v>
      </c>
      <c r="AF44" s="44">
        <f t="shared" si="12"/>
        <v>0.56111111111111101</v>
      </c>
      <c r="AG44" s="44">
        <f t="shared" si="13"/>
        <v>0.6583333333333331</v>
      </c>
      <c r="AH44" s="44">
        <f t="shared" si="14"/>
        <v>0.69999999999999984</v>
      </c>
      <c r="AI44" s="96">
        <f t="shared" si="15"/>
        <v>0.73472222222222205</v>
      </c>
    </row>
    <row r="45" spans="1:35" ht="12.75" customHeight="1" x14ac:dyDescent="0.2">
      <c r="A45" s="97">
        <f t="shared" si="16"/>
        <v>37</v>
      </c>
      <c r="B45" s="80" t="s">
        <v>173</v>
      </c>
      <c r="C45" s="43" t="s">
        <v>207</v>
      </c>
      <c r="D45" s="43">
        <v>15</v>
      </c>
      <c r="E45" s="43" t="s">
        <v>154</v>
      </c>
      <c r="F45" s="77" t="str">
        <f t="shared" si="17"/>
        <v>-</v>
      </c>
      <c r="G45" s="78">
        <v>0.9</v>
      </c>
      <c r="H45" s="78">
        <f t="shared" si="18"/>
        <v>41.099999999999994</v>
      </c>
      <c r="I45" s="44" t="s">
        <v>208</v>
      </c>
      <c r="J45" s="96">
        <f t="shared" si="19"/>
        <v>4.8611111111111091E-2</v>
      </c>
      <c r="K45" s="113">
        <f t="shared" si="2"/>
        <v>0.30555555555555541</v>
      </c>
      <c r="L45" s="44">
        <f t="shared" si="24"/>
        <v>0.31249999999999983</v>
      </c>
      <c r="M45" s="44">
        <f t="shared" si="3"/>
        <v>0.38194444444444425</v>
      </c>
      <c r="N45" s="44">
        <f t="shared" si="4"/>
        <v>0.47222222222222204</v>
      </c>
      <c r="O45" s="44">
        <f t="shared" si="5"/>
        <v>0.56249999999999989</v>
      </c>
      <c r="P45" s="44">
        <f t="shared" si="6"/>
        <v>0.63888888888888873</v>
      </c>
      <c r="Q45" s="96">
        <f t="shared" si="7"/>
        <v>0.73611111111111094</v>
      </c>
      <c r="R45" s="71"/>
      <c r="S45" s="97">
        <f t="shared" si="21"/>
        <v>37</v>
      </c>
      <c r="T45" s="74" t="s">
        <v>213</v>
      </c>
      <c r="U45" s="43" t="s">
        <v>207</v>
      </c>
      <c r="V45" s="76" t="s">
        <v>133</v>
      </c>
      <c r="W45" s="43" t="s">
        <v>149</v>
      </c>
      <c r="X45" s="77" t="s">
        <v>133</v>
      </c>
      <c r="Y45" s="78">
        <v>0.7</v>
      </c>
      <c r="Z45" s="78">
        <f t="shared" si="8"/>
        <v>39.300000000000018</v>
      </c>
      <c r="AA45" s="44">
        <v>6.9444444444444447E-4</v>
      </c>
      <c r="AB45" s="96">
        <f t="shared" si="22"/>
        <v>4.7916666666666663E-2</v>
      </c>
      <c r="AC45" s="113">
        <f t="shared" si="9"/>
        <v>0.2979166666666665</v>
      </c>
      <c r="AD45" s="44">
        <f t="shared" si="10"/>
        <v>0.38124999999999981</v>
      </c>
      <c r="AE45" s="44">
        <f t="shared" si="11"/>
        <v>0.4715277777777776</v>
      </c>
      <c r="AF45" s="44">
        <f t="shared" si="12"/>
        <v>0.56180555555555545</v>
      </c>
      <c r="AG45" s="44">
        <f t="shared" si="13"/>
        <v>0.65902777777777755</v>
      </c>
      <c r="AH45" s="44">
        <f t="shared" si="14"/>
        <v>0.70069444444444429</v>
      </c>
      <c r="AI45" s="96">
        <f t="shared" si="15"/>
        <v>0.7354166666666665</v>
      </c>
    </row>
    <row r="46" spans="1:35" ht="12.75" customHeight="1" x14ac:dyDescent="0.2">
      <c r="A46" s="97">
        <f t="shared" si="16"/>
        <v>38</v>
      </c>
      <c r="B46" s="80" t="s">
        <v>174</v>
      </c>
      <c r="C46" s="43" t="s">
        <v>207</v>
      </c>
      <c r="D46" s="81" t="s">
        <v>158</v>
      </c>
      <c r="E46" s="43" t="s">
        <v>154</v>
      </c>
      <c r="F46" s="77" t="str">
        <f t="shared" si="17"/>
        <v>-</v>
      </c>
      <c r="G46" s="78">
        <v>1</v>
      </c>
      <c r="H46" s="78">
        <f t="shared" si="18"/>
        <v>42.099999999999994</v>
      </c>
      <c r="I46" s="44" t="s">
        <v>208</v>
      </c>
      <c r="J46" s="96">
        <f t="shared" si="19"/>
        <v>4.9999999999999982E-2</v>
      </c>
      <c r="K46" s="113">
        <f t="shared" si="2"/>
        <v>0.3069444444444443</v>
      </c>
      <c r="L46" s="44">
        <f t="shared" si="24"/>
        <v>0.31388888888888872</v>
      </c>
      <c r="M46" s="44">
        <f t="shared" si="3"/>
        <v>0.38333333333333314</v>
      </c>
      <c r="N46" s="44">
        <f t="shared" si="4"/>
        <v>0.47361111111111093</v>
      </c>
      <c r="O46" s="44">
        <f t="shared" si="5"/>
        <v>0.56388888888888877</v>
      </c>
      <c r="P46" s="44">
        <f t="shared" si="6"/>
        <v>0.64027777777777761</v>
      </c>
      <c r="Q46" s="96">
        <f t="shared" si="7"/>
        <v>0.73749999999999982</v>
      </c>
      <c r="R46" s="71"/>
      <c r="S46" s="97">
        <f t="shared" si="21"/>
        <v>38</v>
      </c>
      <c r="T46" s="74" t="s">
        <v>212</v>
      </c>
      <c r="U46" s="43" t="s">
        <v>207</v>
      </c>
      <c r="V46" s="76" t="s">
        <v>133</v>
      </c>
      <c r="W46" s="43" t="s">
        <v>149</v>
      </c>
      <c r="X46" s="77" t="s">
        <v>133</v>
      </c>
      <c r="Y46" s="78">
        <v>1</v>
      </c>
      <c r="Z46" s="78">
        <f t="shared" si="8"/>
        <v>40.300000000000018</v>
      </c>
      <c r="AA46" s="44">
        <v>1.3888888888888889E-3</v>
      </c>
      <c r="AB46" s="96">
        <f t="shared" si="22"/>
        <v>4.9305555555555554E-2</v>
      </c>
      <c r="AC46" s="113">
        <f t="shared" si="9"/>
        <v>0.29930555555555538</v>
      </c>
      <c r="AD46" s="44">
        <f t="shared" si="10"/>
        <v>0.3826388888888887</v>
      </c>
      <c r="AE46" s="44">
        <f t="shared" si="11"/>
        <v>0.47291666666666649</v>
      </c>
      <c r="AF46" s="44">
        <f t="shared" si="12"/>
        <v>0.56319444444444433</v>
      </c>
      <c r="AG46" s="44">
        <f t="shared" si="13"/>
        <v>0.66041666666666643</v>
      </c>
      <c r="AH46" s="44">
        <f t="shared" si="14"/>
        <v>0.70208333333333317</v>
      </c>
      <c r="AI46" s="96">
        <f t="shared" si="15"/>
        <v>0.73680555555555538</v>
      </c>
    </row>
    <row r="47" spans="1:35" ht="12.75" customHeight="1" x14ac:dyDescent="0.2">
      <c r="A47" s="97">
        <f t="shared" si="16"/>
        <v>39</v>
      </c>
      <c r="B47" s="80" t="s">
        <v>175</v>
      </c>
      <c r="C47" s="43" t="s">
        <v>207</v>
      </c>
      <c r="D47" s="81" t="s">
        <v>159</v>
      </c>
      <c r="E47" s="43" t="s">
        <v>154</v>
      </c>
      <c r="F47" s="77" t="str">
        <f t="shared" si="17"/>
        <v>-</v>
      </c>
      <c r="G47" s="78">
        <v>0.5</v>
      </c>
      <c r="H47" s="78">
        <f t="shared" si="18"/>
        <v>42.599999999999994</v>
      </c>
      <c r="I47" s="44" t="s">
        <v>215</v>
      </c>
      <c r="J47" s="96">
        <f t="shared" si="19"/>
        <v>5.0694444444444424E-2</v>
      </c>
      <c r="K47" s="113">
        <f t="shared" si="2"/>
        <v>0.30763888888888874</v>
      </c>
      <c r="L47" s="44">
        <f t="shared" si="24"/>
        <v>0.31458333333333316</v>
      </c>
      <c r="M47" s="44">
        <f t="shared" si="3"/>
        <v>0.38402777777777758</v>
      </c>
      <c r="N47" s="44">
        <f t="shared" si="4"/>
        <v>0.47430555555555537</v>
      </c>
      <c r="O47" s="44">
        <f t="shared" si="5"/>
        <v>0.56458333333333321</v>
      </c>
      <c r="P47" s="44">
        <f t="shared" si="6"/>
        <v>0.64097222222222205</v>
      </c>
      <c r="Q47" s="96">
        <f t="shared" si="7"/>
        <v>0.73819444444444426</v>
      </c>
      <c r="R47" s="71"/>
      <c r="S47" s="97">
        <f t="shared" si="21"/>
        <v>39</v>
      </c>
      <c r="T47" s="74" t="s">
        <v>119</v>
      </c>
      <c r="U47" s="43" t="s">
        <v>207</v>
      </c>
      <c r="V47" s="76" t="s">
        <v>133</v>
      </c>
      <c r="W47" s="43" t="s">
        <v>149</v>
      </c>
      <c r="X47" s="77" t="s">
        <v>133</v>
      </c>
      <c r="Y47" s="78">
        <v>0.5</v>
      </c>
      <c r="Z47" s="78">
        <f t="shared" si="8"/>
        <v>40.800000000000018</v>
      </c>
      <c r="AA47" s="44">
        <v>6.9444444444444447E-4</v>
      </c>
      <c r="AB47" s="96">
        <f t="shared" si="22"/>
        <v>4.9999999999999996E-2</v>
      </c>
      <c r="AC47" s="113">
        <f t="shared" ref="AC47:AC54" si="25">AA47+AC46</f>
        <v>0.29999999999999982</v>
      </c>
      <c r="AD47" s="44">
        <f t="shared" ref="AD47:AD54" si="26">AA47+AD46</f>
        <v>0.38333333333333314</v>
      </c>
      <c r="AE47" s="44">
        <f t="shared" ref="AE47:AE54" si="27">AA47+AE46</f>
        <v>0.47361111111111093</v>
      </c>
      <c r="AF47" s="44">
        <f t="shared" ref="AF47:AF54" si="28">AA47+AF46</f>
        <v>0.56388888888888877</v>
      </c>
      <c r="AG47" s="44">
        <f t="shared" ref="AG47:AG54" si="29">AA47+AG46</f>
        <v>0.66111111111111087</v>
      </c>
      <c r="AH47" s="44">
        <f t="shared" ref="AH47:AH54" si="30">AA47+AH46</f>
        <v>0.70277777777777761</v>
      </c>
      <c r="AI47" s="96">
        <f t="shared" ref="AI47:AI54" si="31">AA47+AI46</f>
        <v>0.73749999999999982</v>
      </c>
    </row>
    <row r="48" spans="1:35" ht="12.75" customHeight="1" x14ac:dyDescent="0.2">
      <c r="A48" s="97">
        <f t="shared" si="16"/>
        <v>40</v>
      </c>
      <c r="B48" s="80" t="s">
        <v>176</v>
      </c>
      <c r="C48" s="43" t="s">
        <v>207</v>
      </c>
      <c r="D48" s="81" t="s">
        <v>160</v>
      </c>
      <c r="E48" s="43" t="s">
        <v>154</v>
      </c>
      <c r="F48" s="77" t="str">
        <f t="shared" si="17"/>
        <v>-</v>
      </c>
      <c r="G48" s="78">
        <v>0.7</v>
      </c>
      <c r="H48" s="78">
        <f t="shared" si="18"/>
        <v>43.3</v>
      </c>
      <c r="I48" s="44" t="s">
        <v>208</v>
      </c>
      <c r="J48" s="96">
        <f t="shared" si="19"/>
        <v>5.2083333333333315E-2</v>
      </c>
      <c r="K48" s="113">
        <f t="shared" si="2"/>
        <v>0.30902777777777762</v>
      </c>
      <c r="L48" s="44">
        <f t="shared" si="24"/>
        <v>0.31597222222222204</v>
      </c>
      <c r="M48" s="44">
        <f t="shared" si="3"/>
        <v>0.38541666666666646</v>
      </c>
      <c r="N48" s="44">
        <f t="shared" si="4"/>
        <v>0.47569444444444425</v>
      </c>
      <c r="O48" s="44">
        <f t="shared" si="5"/>
        <v>0.5659722222222221</v>
      </c>
      <c r="P48" s="44">
        <f t="shared" si="6"/>
        <v>0.64236111111111094</v>
      </c>
      <c r="Q48" s="96">
        <f t="shared" si="7"/>
        <v>0.73958333333333315</v>
      </c>
      <c r="R48" s="71"/>
      <c r="S48" s="97">
        <f t="shared" si="21"/>
        <v>40</v>
      </c>
      <c r="T48" s="74" t="s">
        <v>211</v>
      </c>
      <c r="U48" s="43" t="s">
        <v>207</v>
      </c>
      <c r="V48" s="76" t="s">
        <v>133</v>
      </c>
      <c r="W48" s="43" t="s">
        <v>149</v>
      </c>
      <c r="X48" s="77" t="s">
        <v>133</v>
      </c>
      <c r="Y48" s="78">
        <v>0.4</v>
      </c>
      <c r="Z48" s="78">
        <f t="shared" si="8"/>
        <v>41.200000000000017</v>
      </c>
      <c r="AA48" s="44">
        <v>6.9444444444444447E-4</v>
      </c>
      <c r="AB48" s="96">
        <f t="shared" si="22"/>
        <v>5.0694444444444438E-2</v>
      </c>
      <c r="AC48" s="113">
        <f t="shared" si="25"/>
        <v>0.30069444444444426</v>
      </c>
      <c r="AD48" s="44">
        <f t="shared" si="26"/>
        <v>0.38402777777777758</v>
      </c>
      <c r="AE48" s="44">
        <f t="shared" si="27"/>
        <v>0.47430555555555537</v>
      </c>
      <c r="AF48" s="44">
        <f t="shared" si="28"/>
        <v>0.56458333333333321</v>
      </c>
      <c r="AG48" s="44">
        <f t="shared" si="29"/>
        <v>0.66180555555555531</v>
      </c>
      <c r="AH48" s="44">
        <f t="shared" si="30"/>
        <v>0.70347222222222205</v>
      </c>
      <c r="AI48" s="96">
        <f t="shared" si="31"/>
        <v>0.73819444444444426</v>
      </c>
    </row>
    <row r="49" spans="1:35" ht="12.75" customHeight="1" x14ac:dyDescent="0.2">
      <c r="A49" s="97">
        <f t="shared" si="16"/>
        <v>41</v>
      </c>
      <c r="B49" s="80" t="s">
        <v>177</v>
      </c>
      <c r="C49" s="43" t="s">
        <v>207</v>
      </c>
      <c r="D49" s="81" t="s">
        <v>161</v>
      </c>
      <c r="E49" s="43" t="s">
        <v>154</v>
      </c>
      <c r="F49" s="77" t="str">
        <f t="shared" si="17"/>
        <v>-</v>
      </c>
      <c r="G49" s="78">
        <v>0.3</v>
      </c>
      <c r="H49" s="78">
        <f t="shared" si="18"/>
        <v>43.599999999999994</v>
      </c>
      <c r="I49" s="44" t="s">
        <v>215</v>
      </c>
      <c r="J49" s="96">
        <f t="shared" si="19"/>
        <v>5.2777777777777757E-2</v>
      </c>
      <c r="K49" s="113">
        <f t="shared" si="2"/>
        <v>0.30972222222222207</v>
      </c>
      <c r="L49" s="44">
        <f t="shared" si="24"/>
        <v>0.31666666666666649</v>
      </c>
      <c r="M49" s="44">
        <f t="shared" si="3"/>
        <v>0.38611111111111091</v>
      </c>
      <c r="N49" s="44">
        <f t="shared" si="4"/>
        <v>0.4763888888888887</v>
      </c>
      <c r="O49" s="44">
        <f t="shared" si="5"/>
        <v>0.56666666666666654</v>
      </c>
      <c r="P49" s="44">
        <f t="shared" si="6"/>
        <v>0.64305555555555538</v>
      </c>
      <c r="Q49" s="96">
        <f t="shared" si="7"/>
        <v>0.74027777777777759</v>
      </c>
      <c r="R49" s="71"/>
      <c r="S49" s="97">
        <f t="shared" si="21"/>
        <v>41</v>
      </c>
      <c r="T49" s="74" t="s">
        <v>120</v>
      </c>
      <c r="U49" s="43" t="s">
        <v>207</v>
      </c>
      <c r="V49" s="76" t="s">
        <v>133</v>
      </c>
      <c r="W49" s="43" t="s">
        <v>148</v>
      </c>
      <c r="X49" s="77" t="s">
        <v>133</v>
      </c>
      <c r="Y49" s="78">
        <v>2.2000000000000002</v>
      </c>
      <c r="Z49" s="78">
        <f t="shared" si="8"/>
        <v>43.40000000000002</v>
      </c>
      <c r="AA49" s="44">
        <v>2.0833333333333333E-3</v>
      </c>
      <c r="AB49" s="96">
        <f t="shared" si="22"/>
        <v>5.2777777777777771E-2</v>
      </c>
      <c r="AC49" s="113">
        <f t="shared" si="25"/>
        <v>0.30277777777777759</v>
      </c>
      <c r="AD49" s="44">
        <f t="shared" si="26"/>
        <v>0.38611111111111091</v>
      </c>
      <c r="AE49" s="44">
        <f t="shared" si="27"/>
        <v>0.4763888888888887</v>
      </c>
      <c r="AF49" s="44">
        <f t="shared" si="28"/>
        <v>0.56666666666666654</v>
      </c>
      <c r="AG49" s="44">
        <f t="shared" si="29"/>
        <v>0.66388888888888864</v>
      </c>
      <c r="AH49" s="44">
        <f t="shared" si="30"/>
        <v>0.70555555555555538</v>
      </c>
      <c r="AI49" s="96">
        <f t="shared" si="31"/>
        <v>0.74027777777777759</v>
      </c>
    </row>
    <row r="50" spans="1:35" ht="12.75" customHeight="1" x14ac:dyDescent="0.2">
      <c r="A50" s="97">
        <f t="shared" si="16"/>
        <v>42</v>
      </c>
      <c r="B50" s="80" t="s">
        <v>178</v>
      </c>
      <c r="C50" s="43" t="s">
        <v>207</v>
      </c>
      <c r="D50" s="81" t="s">
        <v>162</v>
      </c>
      <c r="E50" s="43" t="s">
        <v>154</v>
      </c>
      <c r="F50" s="77" t="str">
        <f t="shared" si="17"/>
        <v>-</v>
      </c>
      <c r="G50" s="78">
        <v>0.6</v>
      </c>
      <c r="H50" s="78">
        <f t="shared" si="18"/>
        <v>44.199999999999996</v>
      </c>
      <c r="I50" s="44" t="s">
        <v>215</v>
      </c>
      <c r="J50" s="96">
        <f t="shared" si="19"/>
        <v>5.3472222222222199E-2</v>
      </c>
      <c r="K50" s="113">
        <f t="shared" si="2"/>
        <v>0.31041666666666651</v>
      </c>
      <c r="L50" s="44">
        <f t="shared" si="24"/>
        <v>0.31736111111111093</v>
      </c>
      <c r="M50" s="44">
        <f t="shared" si="3"/>
        <v>0.38680555555555535</v>
      </c>
      <c r="N50" s="44">
        <f t="shared" si="4"/>
        <v>0.47708333333333314</v>
      </c>
      <c r="O50" s="44">
        <f t="shared" si="5"/>
        <v>0.56736111111111098</v>
      </c>
      <c r="P50" s="44">
        <f t="shared" si="6"/>
        <v>0.64374999999999982</v>
      </c>
      <c r="Q50" s="96">
        <f t="shared" si="7"/>
        <v>0.74097222222222203</v>
      </c>
      <c r="R50" s="71"/>
      <c r="S50" s="97">
        <f t="shared" si="21"/>
        <v>42</v>
      </c>
      <c r="T50" s="74" t="s">
        <v>210</v>
      </c>
      <c r="U50" s="43" t="s">
        <v>207</v>
      </c>
      <c r="V50" s="76" t="s">
        <v>133</v>
      </c>
      <c r="W50" s="43" t="s">
        <v>148</v>
      </c>
      <c r="X50" s="77" t="s">
        <v>133</v>
      </c>
      <c r="Y50" s="78">
        <v>0.5</v>
      </c>
      <c r="Z50" s="78">
        <f t="shared" si="8"/>
        <v>43.90000000000002</v>
      </c>
      <c r="AA50" s="44">
        <v>6.9444444444444447E-4</v>
      </c>
      <c r="AB50" s="96">
        <f t="shared" si="22"/>
        <v>5.3472222222222213E-2</v>
      </c>
      <c r="AC50" s="113">
        <f t="shared" si="25"/>
        <v>0.30347222222222203</v>
      </c>
      <c r="AD50" s="44">
        <f t="shared" si="26"/>
        <v>0.38680555555555535</v>
      </c>
      <c r="AE50" s="44">
        <f t="shared" si="27"/>
        <v>0.47708333333333314</v>
      </c>
      <c r="AF50" s="44">
        <f t="shared" si="28"/>
        <v>0.56736111111111098</v>
      </c>
      <c r="AG50" s="44">
        <f t="shared" si="29"/>
        <v>0.66458333333333308</v>
      </c>
      <c r="AH50" s="44">
        <f t="shared" si="30"/>
        <v>0.70624999999999982</v>
      </c>
      <c r="AI50" s="96">
        <f t="shared" si="31"/>
        <v>0.74097222222222203</v>
      </c>
    </row>
    <row r="51" spans="1:35" ht="12.75" customHeight="1" x14ac:dyDescent="0.2">
      <c r="A51" s="97">
        <f t="shared" si="16"/>
        <v>43</v>
      </c>
      <c r="B51" s="74" t="s">
        <v>179</v>
      </c>
      <c r="C51" s="43" t="s">
        <v>17</v>
      </c>
      <c r="D51" s="43">
        <v>15</v>
      </c>
      <c r="E51" s="43">
        <v>42</v>
      </c>
      <c r="F51" s="77" t="str">
        <f t="shared" si="17"/>
        <v>-</v>
      </c>
      <c r="G51" s="78">
        <v>1</v>
      </c>
      <c r="H51" s="78">
        <f t="shared" si="18"/>
        <v>45.199999999999996</v>
      </c>
      <c r="I51" s="44">
        <v>1.3888888888888889E-3</v>
      </c>
      <c r="J51" s="96">
        <f t="shared" si="19"/>
        <v>5.486111111111109E-2</v>
      </c>
      <c r="K51" s="113">
        <f t="shared" si="2"/>
        <v>0.31180555555555539</v>
      </c>
      <c r="L51" s="44">
        <f t="shared" si="24"/>
        <v>0.31874999999999981</v>
      </c>
      <c r="M51" s="44">
        <f t="shared" si="3"/>
        <v>0.38819444444444423</v>
      </c>
      <c r="N51" s="44">
        <f t="shared" si="4"/>
        <v>0.47847222222222202</v>
      </c>
      <c r="O51" s="44">
        <f t="shared" si="5"/>
        <v>0.56874999999999987</v>
      </c>
      <c r="P51" s="44">
        <f t="shared" si="6"/>
        <v>0.64513888888888871</v>
      </c>
      <c r="Q51" s="96">
        <f t="shared" si="7"/>
        <v>0.74236111111111092</v>
      </c>
      <c r="R51" s="71"/>
      <c r="S51" s="97">
        <f t="shared" si="21"/>
        <v>43</v>
      </c>
      <c r="T51" s="74" t="s">
        <v>209</v>
      </c>
      <c r="U51" s="43" t="s">
        <v>207</v>
      </c>
      <c r="V51" s="76" t="s">
        <v>133</v>
      </c>
      <c r="W51" s="43" t="s">
        <v>148</v>
      </c>
      <c r="X51" s="77" t="s">
        <v>133</v>
      </c>
      <c r="Y51" s="78">
        <v>1</v>
      </c>
      <c r="Z51" s="78">
        <f t="shared" si="8"/>
        <v>44.90000000000002</v>
      </c>
      <c r="AA51" s="44">
        <v>1.3888888888888889E-3</v>
      </c>
      <c r="AB51" s="96">
        <f t="shared" si="22"/>
        <v>5.4861111111111104E-2</v>
      </c>
      <c r="AC51" s="113">
        <f t="shared" si="25"/>
        <v>0.30486111111111092</v>
      </c>
      <c r="AD51" s="44">
        <f t="shared" si="26"/>
        <v>0.38819444444444423</v>
      </c>
      <c r="AE51" s="44">
        <f t="shared" si="27"/>
        <v>0.47847222222222202</v>
      </c>
      <c r="AF51" s="44">
        <f t="shared" si="28"/>
        <v>0.56874999999999987</v>
      </c>
      <c r="AG51" s="44">
        <f t="shared" si="29"/>
        <v>0.66597222222222197</v>
      </c>
      <c r="AH51" s="44">
        <f t="shared" si="30"/>
        <v>0.70763888888888871</v>
      </c>
      <c r="AI51" s="96">
        <f t="shared" si="31"/>
        <v>0.74236111111111092</v>
      </c>
    </row>
    <row r="52" spans="1:35" ht="12.75" customHeight="1" x14ac:dyDescent="0.2">
      <c r="A52" s="97">
        <f t="shared" si="16"/>
        <v>44</v>
      </c>
      <c r="B52" s="74" t="s">
        <v>180</v>
      </c>
      <c r="C52" s="43" t="s">
        <v>17</v>
      </c>
      <c r="D52" s="43">
        <v>18</v>
      </c>
      <c r="E52" s="43">
        <v>42</v>
      </c>
      <c r="F52" s="77" t="str">
        <f t="shared" si="17"/>
        <v>-</v>
      </c>
      <c r="G52" s="78">
        <v>0.9</v>
      </c>
      <c r="H52" s="78">
        <f t="shared" si="18"/>
        <v>46.099999999999994</v>
      </c>
      <c r="I52" s="44">
        <v>1.3888888888888889E-3</v>
      </c>
      <c r="J52" s="96">
        <f t="shared" si="19"/>
        <v>5.6249999999999981E-2</v>
      </c>
      <c r="K52" s="113">
        <f t="shared" si="2"/>
        <v>0.31319444444444428</v>
      </c>
      <c r="L52" s="44">
        <f t="shared" si="24"/>
        <v>0.3201388888888887</v>
      </c>
      <c r="M52" s="44">
        <f t="shared" si="3"/>
        <v>0.38958333333333311</v>
      </c>
      <c r="N52" s="44">
        <f t="shared" si="4"/>
        <v>0.47986111111111091</v>
      </c>
      <c r="O52" s="44">
        <f t="shared" si="5"/>
        <v>0.57013888888888875</v>
      </c>
      <c r="P52" s="44">
        <f t="shared" si="6"/>
        <v>0.64652777777777759</v>
      </c>
      <c r="Q52" s="96">
        <f t="shared" si="7"/>
        <v>0.7437499999999998</v>
      </c>
      <c r="R52" s="71"/>
      <c r="S52" s="97">
        <f t="shared" si="21"/>
        <v>44</v>
      </c>
      <c r="T52" s="74" t="s">
        <v>206</v>
      </c>
      <c r="U52" s="43" t="s">
        <v>207</v>
      </c>
      <c r="V52" s="76" t="s">
        <v>133</v>
      </c>
      <c r="W52" s="43" t="s">
        <v>148</v>
      </c>
      <c r="X52" s="77" t="s">
        <v>133</v>
      </c>
      <c r="Y52" s="78">
        <v>1.3</v>
      </c>
      <c r="Z52" s="78">
        <f t="shared" si="8"/>
        <v>46.200000000000017</v>
      </c>
      <c r="AA52" s="44">
        <v>1.3888888888888889E-3</v>
      </c>
      <c r="AB52" s="96">
        <f t="shared" si="22"/>
        <v>5.6249999999999994E-2</v>
      </c>
      <c r="AC52" s="113">
        <f t="shared" si="25"/>
        <v>0.3062499999999998</v>
      </c>
      <c r="AD52" s="44">
        <f t="shared" si="26"/>
        <v>0.38958333333333311</v>
      </c>
      <c r="AE52" s="44">
        <f t="shared" si="27"/>
        <v>0.47986111111111091</v>
      </c>
      <c r="AF52" s="44">
        <f t="shared" si="28"/>
        <v>0.57013888888888875</v>
      </c>
      <c r="AG52" s="44">
        <f t="shared" si="29"/>
        <v>0.66736111111111085</v>
      </c>
      <c r="AH52" s="44">
        <f t="shared" si="30"/>
        <v>0.70902777777777759</v>
      </c>
      <c r="AI52" s="96">
        <f t="shared" si="31"/>
        <v>0.7437499999999998</v>
      </c>
    </row>
    <row r="53" spans="1:35" ht="12.75" customHeight="1" x14ac:dyDescent="0.2">
      <c r="A53" s="97">
        <f t="shared" si="16"/>
        <v>45</v>
      </c>
      <c r="B53" s="74" t="s">
        <v>181</v>
      </c>
      <c r="C53" s="43" t="s">
        <v>226</v>
      </c>
      <c r="D53" s="81" t="s">
        <v>162</v>
      </c>
      <c r="E53" s="43" t="s">
        <v>155</v>
      </c>
      <c r="F53" s="77" t="str">
        <f t="shared" si="17"/>
        <v>-</v>
      </c>
      <c r="G53" s="78">
        <v>0.8</v>
      </c>
      <c r="H53" s="78">
        <f t="shared" si="18"/>
        <v>46.899999999999991</v>
      </c>
      <c r="I53" s="44">
        <v>1.3888888888888889E-3</v>
      </c>
      <c r="J53" s="96">
        <f t="shared" si="19"/>
        <v>5.7638888888888871E-2</v>
      </c>
      <c r="K53" s="113">
        <f t="shared" si="2"/>
        <v>0.31458333333333316</v>
      </c>
      <c r="L53" s="44">
        <f t="shared" si="24"/>
        <v>0.32152777777777758</v>
      </c>
      <c r="M53" s="44">
        <f t="shared" si="3"/>
        <v>0.390972222222222</v>
      </c>
      <c r="N53" s="44">
        <f t="shared" si="4"/>
        <v>0.48124999999999979</v>
      </c>
      <c r="O53" s="44">
        <f t="shared" si="5"/>
        <v>0.57152777777777763</v>
      </c>
      <c r="P53" s="44">
        <f t="shared" si="6"/>
        <v>0.64791666666666647</v>
      </c>
      <c r="Q53" s="96">
        <f t="shared" si="7"/>
        <v>0.74513888888888868</v>
      </c>
      <c r="R53" s="71"/>
      <c r="S53" s="97">
        <f t="shared" si="21"/>
        <v>45</v>
      </c>
      <c r="T53" s="80" t="s">
        <v>12</v>
      </c>
      <c r="U53" s="75" t="s">
        <v>13</v>
      </c>
      <c r="V53" s="76" t="s">
        <v>133</v>
      </c>
      <c r="W53" s="75" t="s">
        <v>147</v>
      </c>
      <c r="X53" s="77" t="s">
        <v>133</v>
      </c>
      <c r="Y53" s="78">
        <v>0.7</v>
      </c>
      <c r="Z53" s="78">
        <f t="shared" si="8"/>
        <v>46.90000000000002</v>
      </c>
      <c r="AA53" s="44">
        <v>1.3888888888888889E-3</v>
      </c>
      <c r="AB53" s="96">
        <f t="shared" si="22"/>
        <v>5.7638888888888885E-2</v>
      </c>
      <c r="AC53" s="113">
        <f t="shared" si="25"/>
        <v>0.30763888888888868</v>
      </c>
      <c r="AD53" s="44">
        <f t="shared" si="26"/>
        <v>0.390972222222222</v>
      </c>
      <c r="AE53" s="44">
        <f t="shared" si="27"/>
        <v>0.48124999999999979</v>
      </c>
      <c r="AF53" s="44">
        <f t="shared" si="28"/>
        <v>0.57152777777777763</v>
      </c>
      <c r="AG53" s="44">
        <f t="shared" si="29"/>
        <v>0.66874999999999973</v>
      </c>
      <c r="AH53" s="44">
        <f t="shared" si="30"/>
        <v>0.71041666666666647</v>
      </c>
      <c r="AI53" s="96">
        <f t="shared" si="31"/>
        <v>0.74513888888888868</v>
      </c>
    </row>
    <row r="54" spans="1:35" ht="12.75" customHeight="1" thickBot="1" x14ac:dyDescent="0.25">
      <c r="A54" s="98">
        <f t="shared" si="16"/>
        <v>46</v>
      </c>
      <c r="B54" s="99" t="s">
        <v>182</v>
      </c>
      <c r="C54" s="100" t="s">
        <v>13</v>
      </c>
      <c r="D54" s="101" t="s">
        <v>163</v>
      </c>
      <c r="E54" s="100" t="s">
        <v>156</v>
      </c>
      <c r="F54" s="102" t="str">
        <f t="shared" si="17"/>
        <v>-</v>
      </c>
      <c r="G54" s="103">
        <v>1.1000000000000001</v>
      </c>
      <c r="H54" s="103">
        <f t="shared" si="18"/>
        <v>47.999999999999993</v>
      </c>
      <c r="I54" s="104">
        <v>2.0833333333333333E-3</v>
      </c>
      <c r="J54" s="105">
        <f t="shared" si="19"/>
        <v>5.9722222222222204E-2</v>
      </c>
      <c r="K54" s="114">
        <f t="shared" si="2"/>
        <v>0.31666666666666649</v>
      </c>
      <c r="L54" s="104">
        <f t="shared" si="24"/>
        <v>0.32361111111111091</v>
      </c>
      <c r="M54" s="104">
        <f t="shared" si="3"/>
        <v>0.39305555555555532</v>
      </c>
      <c r="N54" s="104">
        <f t="shared" si="4"/>
        <v>0.48333333333333311</v>
      </c>
      <c r="O54" s="104">
        <f t="shared" si="5"/>
        <v>0.57361111111111096</v>
      </c>
      <c r="P54" s="104">
        <f t="shared" si="6"/>
        <v>0.6499999999999998</v>
      </c>
      <c r="Q54" s="105">
        <f t="shared" si="7"/>
        <v>0.74722222222222201</v>
      </c>
      <c r="R54" s="71"/>
      <c r="S54" s="98">
        <f t="shared" si="21"/>
        <v>46</v>
      </c>
      <c r="T54" s="99" t="s">
        <v>204</v>
      </c>
      <c r="U54" s="127" t="s">
        <v>11</v>
      </c>
      <c r="V54" s="128" t="s">
        <v>133</v>
      </c>
      <c r="W54" s="127" t="s">
        <v>146</v>
      </c>
      <c r="X54" s="102" t="s">
        <v>133</v>
      </c>
      <c r="Y54" s="103">
        <v>1.2</v>
      </c>
      <c r="Z54" s="103">
        <f t="shared" si="8"/>
        <v>48.100000000000023</v>
      </c>
      <c r="AA54" s="104">
        <v>2.0833333333333333E-3</v>
      </c>
      <c r="AB54" s="105">
        <f t="shared" si="22"/>
        <v>5.9722222222222218E-2</v>
      </c>
      <c r="AC54" s="114">
        <f t="shared" si="25"/>
        <v>0.30972222222222201</v>
      </c>
      <c r="AD54" s="104">
        <f t="shared" si="26"/>
        <v>0.39305555555555532</v>
      </c>
      <c r="AE54" s="104">
        <f t="shared" si="27"/>
        <v>0.48333333333333311</v>
      </c>
      <c r="AF54" s="104">
        <f t="shared" si="28"/>
        <v>0.57361111111111096</v>
      </c>
      <c r="AG54" s="104">
        <f t="shared" si="29"/>
        <v>0.67083333333333306</v>
      </c>
      <c r="AH54" s="104">
        <f t="shared" si="30"/>
        <v>0.7124999999999998</v>
      </c>
      <c r="AI54" s="105">
        <f t="shared" si="31"/>
        <v>0.74722222222222201</v>
      </c>
    </row>
    <row r="55" spans="1:35" ht="12.75" customHeight="1" x14ac:dyDescent="0.2">
      <c r="B55" s="64"/>
      <c r="C55" s="65"/>
      <c r="D55" s="65"/>
      <c r="E55" s="65"/>
      <c r="F55" s="82"/>
      <c r="G55" s="83"/>
      <c r="H55" s="83"/>
      <c r="I55" s="84"/>
      <c r="J55" s="84"/>
      <c r="K55" s="84"/>
      <c r="L55" s="84"/>
      <c r="M55" s="84"/>
      <c r="N55" s="84"/>
      <c r="O55" s="84"/>
      <c r="P55" s="84"/>
      <c r="Q55" s="84"/>
      <c r="R55" s="71"/>
      <c r="T55" s="64"/>
      <c r="U55" s="85"/>
      <c r="V55" s="85"/>
      <c r="W55" s="85"/>
      <c r="X55" s="82"/>
      <c r="Y55" s="83"/>
      <c r="Z55" s="83"/>
      <c r="AA55" s="84"/>
      <c r="AB55" s="84"/>
      <c r="AC55" s="84"/>
      <c r="AD55" s="84"/>
      <c r="AE55" s="84"/>
      <c r="AF55" s="84"/>
      <c r="AG55" s="84"/>
      <c r="AH55" s="84"/>
      <c r="AI55" s="84"/>
    </row>
    <row r="56" spans="1:35" ht="12.75" customHeight="1" x14ac:dyDescent="0.2">
      <c r="B56" s="64"/>
      <c r="C56" s="65"/>
      <c r="D56" s="65"/>
      <c r="E56" s="65"/>
      <c r="F56" s="82"/>
      <c r="G56" s="83"/>
      <c r="H56" s="83"/>
      <c r="I56" s="84"/>
      <c r="J56" s="84"/>
      <c r="K56" s="84"/>
      <c r="L56" s="84"/>
      <c r="M56" s="84"/>
      <c r="N56" s="84"/>
      <c r="O56" s="84"/>
      <c r="P56" s="84"/>
      <c r="Q56" s="84"/>
      <c r="R56" s="71"/>
      <c r="T56" s="64"/>
      <c r="U56" s="85"/>
      <c r="V56" s="85"/>
      <c r="W56" s="85"/>
      <c r="X56" s="82"/>
      <c r="Y56" s="83"/>
      <c r="Z56" s="83"/>
      <c r="AA56" s="84"/>
      <c r="AB56" s="84"/>
      <c r="AC56" s="84"/>
      <c r="AD56" s="84"/>
      <c r="AE56" s="84"/>
      <c r="AF56" s="84"/>
      <c r="AG56" s="84"/>
      <c r="AH56" s="84"/>
      <c r="AI56" s="84"/>
    </row>
    <row r="57" spans="1:35" x14ac:dyDescent="0.2">
      <c r="B57" s="209" t="s">
        <v>227</v>
      </c>
      <c r="C57" s="209"/>
      <c r="D57" s="209"/>
      <c r="E57" s="209"/>
      <c r="F57" s="209"/>
      <c r="G57" s="209"/>
      <c r="H57" s="209"/>
      <c r="I57" s="86"/>
      <c r="J57" s="86"/>
      <c r="K57" s="87"/>
      <c r="L57" s="87"/>
      <c r="M57" s="88"/>
      <c r="N57" s="87"/>
      <c r="O57" s="88"/>
      <c r="P57" s="87"/>
      <c r="Q57" s="87"/>
      <c r="R57" s="87"/>
    </row>
    <row r="58" spans="1:35" x14ac:dyDescent="0.2">
      <c r="B58" s="64" t="s">
        <v>228</v>
      </c>
      <c r="C58" s="88"/>
      <c r="D58" s="88"/>
      <c r="E58" s="88"/>
      <c r="F58" s="88"/>
      <c r="G58" s="88"/>
      <c r="H58" s="88"/>
      <c r="I58" s="86"/>
      <c r="J58" s="86"/>
      <c r="K58" s="87"/>
      <c r="L58" s="87"/>
      <c r="M58" s="88"/>
      <c r="N58" s="87"/>
      <c r="O58" s="88"/>
      <c r="P58" s="87"/>
      <c r="Q58" s="87"/>
      <c r="R58" s="87"/>
    </row>
    <row r="59" spans="1:35" x14ac:dyDescent="0.2">
      <c r="B59" s="210" t="s">
        <v>229</v>
      </c>
      <c r="C59" s="210"/>
      <c r="D59" s="210"/>
      <c r="E59" s="210"/>
      <c r="F59" s="210"/>
      <c r="G59" s="210"/>
      <c r="H59" s="210"/>
      <c r="I59" s="210"/>
      <c r="J59" s="210"/>
      <c r="K59" s="210"/>
      <c r="L59" s="64"/>
      <c r="M59" s="88"/>
      <c r="N59" s="87"/>
      <c r="O59" s="88"/>
      <c r="P59" s="87"/>
      <c r="Q59" s="87"/>
      <c r="R59" s="87"/>
    </row>
    <row r="60" spans="1:35" x14ac:dyDescent="0.2">
      <c r="B60" s="229" t="s">
        <v>230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</row>
    <row r="61" spans="1:35" x14ac:dyDescent="0.2">
      <c r="B61" s="64" t="s">
        <v>231</v>
      </c>
      <c r="C61" s="89"/>
      <c r="D61" s="89"/>
      <c r="E61" s="89"/>
      <c r="F61" s="89"/>
      <c r="G61" s="89"/>
      <c r="H61" s="89"/>
      <c r="I61" s="90"/>
      <c r="J61" s="90"/>
      <c r="K61" s="91"/>
      <c r="L61" s="91"/>
      <c r="M61" s="89"/>
      <c r="N61" s="91"/>
      <c r="O61" s="89"/>
      <c r="P61" s="91"/>
      <c r="Q61" s="91"/>
      <c r="R61" s="91"/>
    </row>
    <row r="62" spans="1:35" x14ac:dyDescent="0.2">
      <c r="B62" s="64" t="s">
        <v>232</v>
      </c>
      <c r="C62" s="88"/>
      <c r="D62" s="88"/>
      <c r="E62" s="88"/>
      <c r="F62" s="88"/>
      <c r="G62" s="88"/>
      <c r="H62" s="88"/>
      <c r="I62" s="86"/>
      <c r="J62" s="86"/>
      <c r="K62" s="87"/>
      <c r="L62" s="87"/>
      <c r="M62" s="88"/>
      <c r="N62" s="87"/>
      <c r="O62" s="88"/>
      <c r="P62" s="87"/>
      <c r="Q62" s="87"/>
      <c r="R62" s="87"/>
    </row>
    <row r="63" spans="1:35" x14ac:dyDescent="0.2">
      <c r="B63" s="230" t="s">
        <v>106</v>
      </c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</row>
    <row r="64" spans="1:35" x14ac:dyDescent="0.2">
      <c r="B64" s="220" t="s">
        <v>18</v>
      </c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91"/>
      <c r="O64" s="89"/>
      <c r="P64" s="91"/>
      <c r="Q64" s="91"/>
      <c r="R64" s="91"/>
    </row>
  </sheetData>
  <mergeCells count="26">
    <mergeCell ref="G3:M3"/>
    <mergeCell ref="C4:F4"/>
    <mergeCell ref="G4:H4"/>
    <mergeCell ref="B60:R60"/>
    <mergeCell ref="B63:R63"/>
    <mergeCell ref="B64:M64"/>
    <mergeCell ref="J6:J8"/>
    <mergeCell ref="U6:U8"/>
    <mergeCell ref="X6:X8"/>
    <mergeCell ref="Y6:Y8"/>
    <mergeCell ref="C6:C8"/>
    <mergeCell ref="F6:F8"/>
    <mergeCell ref="G6:G8"/>
    <mergeCell ref="H6:H8"/>
    <mergeCell ref="I6:I8"/>
    <mergeCell ref="A6:A8"/>
    <mergeCell ref="S6:S8"/>
    <mergeCell ref="AB6:AB8"/>
    <mergeCell ref="B57:H57"/>
    <mergeCell ref="B59:K59"/>
    <mergeCell ref="D6:D8"/>
    <mergeCell ref="E6:E8"/>
    <mergeCell ref="V6:V8"/>
    <mergeCell ref="W6:W8"/>
    <mergeCell ref="Z6:Z8"/>
    <mergeCell ref="AA6:AA8"/>
  </mergeCell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3"/>
  <sheetViews>
    <sheetView tabSelected="1" topLeftCell="A42" zoomScale="120" zoomScaleNormal="120" workbookViewId="0">
      <selection sqref="A1:S72"/>
    </sheetView>
  </sheetViews>
  <sheetFormatPr defaultColWidth="9.140625" defaultRowHeight="12" x14ac:dyDescent="0.2"/>
  <cols>
    <col min="1" max="1" width="2.7109375" style="73" customWidth="1"/>
    <col min="2" max="2" width="40" style="73" customWidth="1"/>
    <col min="3" max="3" width="5.140625" style="92" customWidth="1"/>
    <col min="4" max="4" width="8.42578125" style="92" customWidth="1"/>
    <col min="5" max="5" width="6.140625" style="92" customWidth="1"/>
    <col min="6" max="6" width="4.7109375" style="92" customWidth="1"/>
    <col min="7" max="7" width="8.28515625" style="92" customWidth="1"/>
    <col min="8" max="8" width="7.140625" style="92" customWidth="1"/>
    <col min="9" max="10" width="6.28515625" style="92" customWidth="1"/>
    <col min="11" max="18" width="7.5703125" style="73" customWidth="1"/>
    <col min="19" max="19" width="3.28515625" style="73" customWidth="1"/>
    <col min="20" max="16384" width="9.140625" style="73"/>
  </cols>
  <sheetData>
    <row r="1" spans="1:18" s="58" customFormat="1" ht="12.75" customHeight="1" x14ac:dyDescent="0.2">
      <c r="B1" s="172" t="s">
        <v>267</v>
      </c>
      <c r="C1" s="60"/>
      <c r="D1" s="60"/>
      <c r="E1" s="60"/>
      <c r="F1" s="60"/>
      <c r="G1" s="60"/>
      <c r="H1" s="60"/>
      <c r="I1" s="61"/>
      <c r="J1" s="61"/>
      <c r="K1" s="62"/>
      <c r="L1" s="62"/>
      <c r="M1" s="235" t="s">
        <v>269</v>
      </c>
      <c r="N1" s="235"/>
      <c r="O1" s="235"/>
      <c r="P1" s="235"/>
      <c r="Q1" s="235"/>
      <c r="R1" s="62"/>
    </row>
    <row r="2" spans="1:18" s="58" customFormat="1" ht="12.75" customHeight="1" x14ac:dyDescent="0.2">
      <c r="B2" s="172" t="s">
        <v>268</v>
      </c>
      <c r="C2" s="60"/>
      <c r="D2" s="60"/>
      <c r="E2" s="60"/>
      <c r="F2" s="60"/>
      <c r="G2" s="60"/>
      <c r="H2" s="60"/>
      <c r="I2" s="61"/>
      <c r="J2" s="61"/>
      <c r="K2" s="62"/>
      <c r="L2" s="62"/>
      <c r="M2" s="235"/>
      <c r="N2" s="235"/>
      <c r="O2" s="235"/>
      <c r="P2" s="235"/>
      <c r="Q2" s="235"/>
      <c r="R2" s="62"/>
    </row>
    <row r="3" spans="1:18" s="58" customFormat="1" x14ac:dyDescent="0.2">
      <c r="B3" s="148"/>
      <c r="C3" s="60"/>
      <c r="D3" s="60"/>
      <c r="E3" s="60"/>
      <c r="F3" s="60"/>
      <c r="G3" s="60"/>
      <c r="H3" s="60"/>
      <c r="I3" s="61"/>
      <c r="J3" s="61"/>
      <c r="K3" s="62"/>
      <c r="L3" s="62"/>
      <c r="M3" s="235"/>
      <c r="N3" s="235"/>
      <c r="O3" s="235"/>
      <c r="P3" s="235"/>
      <c r="Q3" s="235"/>
      <c r="R3" s="62"/>
    </row>
    <row r="4" spans="1:18" s="58" customFormat="1" x14ac:dyDescent="0.2">
      <c r="B4" s="148" t="s">
        <v>250</v>
      </c>
      <c r="C4" s="60"/>
      <c r="D4" s="60"/>
      <c r="E4" s="60"/>
      <c r="F4" s="60"/>
      <c r="G4" s="60"/>
      <c r="H4" s="60"/>
      <c r="I4" s="61"/>
      <c r="J4" s="61"/>
      <c r="K4" s="62"/>
      <c r="L4" s="62"/>
      <c r="M4" s="235"/>
      <c r="N4" s="235"/>
      <c r="O4" s="235"/>
      <c r="P4" s="235"/>
      <c r="Q4" s="235"/>
      <c r="R4" s="62"/>
    </row>
    <row r="5" spans="1:18" s="58" customFormat="1" x14ac:dyDescent="0.2">
      <c r="B5" s="148"/>
      <c r="C5" s="63"/>
      <c r="D5" s="63"/>
      <c r="E5" s="63"/>
      <c r="F5" s="63"/>
      <c r="G5" s="63"/>
      <c r="H5" s="131"/>
      <c r="I5" s="63"/>
      <c r="J5" s="61"/>
      <c r="K5" s="62"/>
      <c r="L5" s="62"/>
      <c r="M5" s="235"/>
      <c r="N5" s="235"/>
      <c r="O5" s="235"/>
      <c r="P5" s="235"/>
      <c r="Q5" s="235"/>
      <c r="R5" s="62"/>
    </row>
    <row r="6" spans="1:18" s="58" customFormat="1" ht="12.75" thickBot="1" x14ac:dyDescent="0.25">
      <c r="B6" s="148" t="s">
        <v>265</v>
      </c>
      <c r="C6" s="63"/>
      <c r="D6" s="63"/>
      <c r="E6" s="63"/>
      <c r="F6" s="63"/>
      <c r="G6" s="210"/>
      <c r="H6" s="210"/>
      <c r="I6" s="210"/>
      <c r="J6" s="210"/>
      <c r="K6" s="210"/>
      <c r="L6" s="210"/>
      <c r="M6" s="210"/>
      <c r="N6" s="62"/>
      <c r="O6" s="62"/>
      <c r="P6" s="62"/>
      <c r="Q6" s="62"/>
      <c r="R6" s="62"/>
    </row>
    <row r="7" spans="1:18" s="58" customFormat="1" ht="12.75" thickBot="1" x14ac:dyDescent="0.25">
      <c r="A7" s="232" t="s">
        <v>251</v>
      </c>
      <c r="B7" s="95" t="s">
        <v>0</v>
      </c>
      <c r="C7" s="216" t="s">
        <v>303</v>
      </c>
      <c r="D7" s="211" t="s">
        <v>140</v>
      </c>
      <c r="E7" s="211" t="s">
        <v>141</v>
      </c>
      <c r="F7" s="216" t="s">
        <v>198</v>
      </c>
      <c r="G7" s="216" t="s">
        <v>107</v>
      </c>
      <c r="H7" s="216" t="s">
        <v>108</v>
      </c>
      <c r="I7" s="218" t="s">
        <v>1</v>
      </c>
      <c r="J7" s="221" t="s">
        <v>109</v>
      </c>
      <c r="K7" s="140" t="s">
        <v>199</v>
      </c>
      <c r="L7" s="132" t="s">
        <v>2</v>
      </c>
      <c r="M7" s="132" t="s">
        <v>3</v>
      </c>
      <c r="N7" s="132" t="s">
        <v>2</v>
      </c>
      <c r="O7" s="132" t="s">
        <v>3</v>
      </c>
      <c r="P7" s="132" t="s">
        <v>2</v>
      </c>
      <c r="Q7" s="141" t="s">
        <v>3</v>
      </c>
      <c r="R7" s="71"/>
    </row>
    <row r="8" spans="1:18" s="58" customFormat="1" x14ac:dyDescent="0.2">
      <c r="A8" s="233"/>
      <c r="B8" s="43" t="s">
        <v>201</v>
      </c>
      <c r="C8" s="188"/>
      <c r="D8" s="197"/>
      <c r="E8" s="197"/>
      <c r="F8" s="188"/>
      <c r="G8" s="188"/>
      <c r="H8" s="188"/>
      <c r="I8" s="194"/>
      <c r="J8" s="239"/>
      <c r="K8" s="106" t="s">
        <v>4</v>
      </c>
      <c r="L8" s="107" t="s">
        <v>4</v>
      </c>
      <c r="M8" s="107" t="s">
        <v>202</v>
      </c>
      <c r="N8" s="107" t="s">
        <v>4</v>
      </c>
      <c r="O8" s="107" t="s">
        <v>4</v>
      </c>
      <c r="P8" s="107" t="s">
        <v>4</v>
      </c>
      <c r="Q8" s="108" t="s">
        <v>4</v>
      </c>
      <c r="R8" s="71"/>
    </row>
    <row r="9" spans="1:18" ht="18" customHeight="1" thickBot="1" x14ac:dyDescent="0.25">
      <c r="A9" s="234"/>
      <c r="B9" s="122" t="s">
        <v>203</v>
      </c>
      <c r="C9" s="217"/>
      <c r="D9" s="212"/>
      <c r="E9" s="212"/>
      <c r="F9" s="217"/>
      <c r="G9" s="217"/>
      <c r="H9" s="217"/>
      <c r="I9" s="219"/>
      <c r="J9" s="240"/>
      <c r="K9" s="123" t="s">
        <v>30</v>
      </c>
      <c r="L9" s="124" t="s">
        <v>31</v>
      </c>
      <c r="M9" s="124" t="s">
        <v>5</v>
      </c>
      <c r="N9" s="124" t="s">
        <v>6</v>
      </c>
      <c r="O9" s="124" t="s">
        <v>7</v>
      </c>
      <c r="P9" s="124" t="s">
        <v>8</v>
      </c>
      <c r="Q9" s="124" t="s">
        <v>9</v>
      </c>
      <c r="R9" s="72"/>
    </row>
    <row r="10" spans="1:18" x14ac:dyDescent="0.2">
      <c r="A10" s="142">
        <v>1</v>
      </c>
      <c r="B10" s="149" t="s">
        <v>252</v>
      </c>
      <c r="C10" s="143" t="s">
        <v>11</v>
      </c>
      <c r="D10" s="144" t="s">
        <v>133</v>
      </c>
      <c r="E10" s="155" t="s">
        <v>133</v>
      </c>
      <c r="F10" s="145" t="str">
        <f t="shared" ref="F10" si="0">IF(G10&gt;0.9,G10/I10/24,"-")</f>
        <v>-</v>
      </c>
      <c r="G10" s="146">
        <v>0</v>
      </c>
      <c r="H10" s="146">
        <v>0</v>
      </c>
      <c r="I10" s="157" t="s">
        <v>205</v>
      </c>
      <c r="J10" s="152" t="s">
        <v>205</v>
      </c>
      <c r="K10" s="147">
        <v>0.25694444444444448</v>
      </c>
      <c r="L10" s="157">
        <v>0.2638888888888889</v>
      </c>
      <c r="M10" s="157">
        <v>0.3263888888888889</v>
      </c>
      <c r="N10" s="157">
        <v>0.43055555555555558</v>
      </c>
      <c r="O10" s="157">
        <v>0.49305555555555558</v>
      </c>
      <c r="P10" s="157">
        <v>0.59027777777777779</v>
      </c>
      <c r="Q10" s="152">
        <v>0.6875</v>
      </c>
      <c r="R10" s="71"/>
    </row>
    <row r="11" spans="1:18" x14ac:dyDescent="0.2">
      <c r="A11" s="97">
        <f>A10+1</f>
        <v>2</v>
      </c>
      <c r="B11" s="80" t="s">
        <v>249</v>
      </c>
      <c r="C11" s="75" t="s">
        <v>13</v>
      </c>
      <c r="D11" s="76" t="s">
        <v>133</v>
      </c>
      <c r="E11" s="151" t="s">
        <v>133</v>
      </c>
      <c r="F11" s="77" t="str">
        <f>IF(G11&gt;2.9,G11/I11/24,"-")</f>
        <v>-</v>
      </c>
      <c r="G11" s="78">
        <v>0.9</v>
      </c>
      <c r="H11" s="78">
        <f>H10+G11</f>
        <v>0.9</v>
      </c>
      <c r="I11" s="150">
        <v>2.0833333333333333E-3</v>
      </c>
      <c r="J11" s="153">
        <f>I11+J10</f>
        <v>2.0833333333333333E-3</v>
      </c>
      <c r="K11" s="113">
        <f t="shared" ref="K11:K35" si="1">K10+I11</f>
        <v>0.2590277777777778</v>
      </c>
      <c r="L11" s="150">
        <f>I11+L10</f>
        <v>0.26597222222222222</v>
      </c>
      <c r="M11" s="150">
        <f t="shared" ref="M11:M35" si="2">M10+I11</f>
        <v>0.32847222222222222</v>
      </c>
      <c r="N11" s="150">
        <f t="shared" ref="N11:N35" si="3">N10+I11</f>
        <v>0.43263888888888891</v>
      </c>
      <c r="O11" s="150">
        <f>O10+I11</f>
        <v>0.49513888888888891</v>
      </c>
      <c r="P11" s="150">
        <f t="shared" ref="P11:P35" si="4">P10+I11</f>
        <v>0.59236111111111112</v>
      </c>
      <c r="Q11" s="153">
        <f t="shared" ref="Q11:Q35" si="5">Q10+I11</f>
        <v>0.68958333333333333</v>
      </c>
      <c r="R11" s="71"/>
    </row>
    <row r="12" spans="1:18" x14ac:dyDescent="0.2">
      <c r="A12" s="97">
        <f t="shared" ref="A12:A57" si="6">A11+1</f>
        <v>3</v>
      </c>
      <c r="B12" s="74" t="s">
        <v>206</v>
      </c>
      <c r="C12" s="151" t="s">
        <v>207</v>
      </c>
      <c r="D12" s="76" t="s">
        <v>133</v>
      </c>
      <c r="E12" s="151" t="s">
        <v>133</v>
      </c>
      <c r="F12" s="77" t="str">
        <f t="shared" ref="F12:F57" si="7">IF(G12&gt;2.9,G12/I12/24,"-")</f>
        <v>-</v>
      </c>
      <c r="G12" s="78">
        <v>1</v>
      </c>
      <c r="H12" s="78">
        <f t="shared" ref="H12:H57" si="8">H11+G12</f>
        <v>1.9</v>
      </c>
      <c r="I12" s="150">
        <v>2.0833333333333333E-3</v>
      </c>
      <c r="J12" s="153">
        <f t="shared" ref="J12:J57" si="9">I12+J11</f>
        <v>4.1666666666666666E-3</v>
      </c>
      <c r="K12" s="113">
        <f t="shared" si="1"/>
        <v>0.26111111111111113</v>
      </c>
      <c r="L12" s="150">
        <f t="shared" ref="L12:L35" si="10">I12+L11</f>
        <v>0.26805555555555555</v>
      </c>
      <c r="M12" s="150">
        <f t="shared" si="2"/>
        <v>0.33055555555555555</v>
      </c>
      <c r="N12" s="150">
        <f t="shared" si="3"/>
        <v>0.43472222222222223</v>
      </c>
      <c r="O12" s="150">
        <f t="shared" ref="O12:O35" si="11">O11+I12</f>
        <v>0.49722222222222223</v>
      </c>
      <c r="P12" s="150">
        <f t="shared" si="4"/>
        <v>0.59444444444444444</v>
      </c>
      <c r="Q12" s="153">
        <f t="shared" si="5"/>
        <v>0.69166666666666665</v>
      </c>
      <c r="R12" s="71"/>
    </row>
    <row r="13" spans="1:18" x14ac:dyDescent="0.2">
      <c r="A13" s="97">
        <f t="shared" si="6"/>
        <v>4</v>
      </c>
      <c r="B13" s="74" t="s">
        <v>209</v>
      </c>
      <c r="C13" s="151" t="s">
        <v>207</v>
      </c>
      <c r="D13" s="76" t="s">
        <v>133</v>
      </c>
      <c r="E13" s="151" t="s">
        <v>133</v>
      </c>
      <c r="F13" s="77" t="str">
        <f t="shared" si="7"/>
        <v>-</v>
      </c>
      <c r="G13" s="78">
        <v>1.2</v>
      </c>
      <c r="H13" s="78">
        <f t="shared" si="8"/>
        <v>3.0999999999999996</v>
      </c>
      <c r="I13" s="150" t="s">
        <v>208</v>
      </c>
      <c r="J13" s="153">
        <f t="shared" si="9"/>
        <v>5.5555555555555558E-3</v>
      </c>
      <c r="K13" s="113">
        <f t="shared" si="1"/>
        <v>0.26250000000000001</v>
      </c>
      <c r="L13" s="150">
        <f t="shared" si="10"/>
        <v>0.26944444444444443</v>
      </c>
      <c r="M13" s="150">
        <f t="shared" si="2"/>
        <v>0.33194444444444443</v>
      </c>
      <c r="N13" s="150">
        <f t="shared" si="3"/>
        <v>0.43611111111111112</v>
      </c>
      <c r="O13" s="150">
        <f t="shared" si="11"/>
        <v>0.49861111111111112</v>
      </c>
      <c r="P13" s="150">
        <f t="shared" si="4"/>
        <v>0.59583333333333333</v>
      </c>
      <c r="Q13" s="153">
        <f t="shared" si="5"/>
        <v>0.69305555555555554</v>
      </c>
      <c r="R13" s="71"/>
    </row>
    <row r="14" spans="1:18" x14ac:dyDescent="0.2">
      <c r="A14" s="97">
        <f t="shared" si="6"/>
        <v>5</v>
      </c>
      <c r="B14" s="74" t="s">
        <v>210</v>
      </c>
      <c r="C14" s="151" t="s">
        <v>207</v>
      </c>
      <c r="D14" s="76" t="s">
        <v>133</v>
      </c>
      <c r="E14" s="151" t="s">
        <v>133</v>
      </c>
      <c r="F14" s="77" t="str">
        <f t="shared" si="7"/>
        <v>-</v>
      </c>
      <c r="G14" s="78">
        <v>1</v>
      </c>
      <c r="H14" s="78">
        <f t="shared" si="8"/>
        <v>4.0999999999999996</v>
      </c>
      <c r="I14" s="150" t="s">
        <v>208</v>
      </c>
      <c r="J14" s="153">
        <f t="shared" si="9"/>
        <v>6.9444444444444449E-3</v>
      </c>
      <c r="K14" s="113">
        <f t="shared" si="1"/>
        <v>0.2638888888888889</v>
      </c>
      <c r="L14" s="150">
        <f t="shared" si="10"/>
        <v>0.27083333333333331</v>
      </c>
      <c r="M14" s="150">
        <f t="shared" si="2"/>
        <v>0.33333333333333331</v>
      </c>
      <c r="N14" s="150">
        <f t="shared" si="3"/>
        <v>0.4375</v>
      </c>
      <c r="O14" s="150">
        <f t="shared" si="11"/>
        <v>0.5</v>
      </c>
      <c r="P14" s="150">
        <f t="shared" si="4"/>
        <v>0.59722222222222221</v>
      </c>
      <c r="Q14" s="153">
        <f t="shared" si="5"/>
        <v>0.69444444444444442</v>
      </c>
      <c r="R14" s="71"/>
    </row>
    <row r="15" spans="1:18" x14ac:dyDescent="0.2">
      <c r="A15" s="97">
        <f t="shared" si="6"/>
        <v>6</v>
      </c>
      <c r="B15" s="74" t="s">
        <v>112</v>
      </c>
      <c r="C15" s="151" t="s">
        <v>207</v>
      </c>
      <c r="D15" s="76" t="s">
        <v>133</v>
      </c>
      <c r="E15" s="151" t="s">
        <v>133</v>
      </c>
      <c r="F15" s="77"/>
      <c r="G15" s="78">
        <v>0.5</v>
      </c>
      <c r="H15" s="78">
        <f t="shared" si="8"/>
        <v>4.5999999999999996</v>
      </c>
      <c r="I15" s="150">
        <v>6.9444444444444447E-4</v>
      </c>
      <c r="J15" s="153">
        <f t="shared" si="9"/>
        <v>7.6388888888888895E-3</v>
      </c>
      <c r="K15" s="113">
        <f t="shared" si="1"/>
        <v>0.26458333333333334</v>
      </c>
      <c r="L15" s="150">
        <f t="shared" si="10"/>
        <v>0.27152777777777776</v>
      </c>
      <c r="M15" s="150">
        <f t="shared" si="2"/>
        <v>0.33402777777777776</v>
      </c>
      <c r="N15" s="150">
        <f t="shared" si="3"/>
        <v>0.43819444444444444</v>
      </c>
      <c r="O15" s="150">
        <f t="shared" si="11"/>
        <v>0.50069444444444444</v>
      </c>
      <c r="P15" s="150">
        <f t="shared" si="4"/>
        <v>0.59791666666666665</v>
      </c>
      <c r="Q15" s="153">
        <f t="shared" si="5"/>
        <v>0.69513888888888886</v>
      </c>
      <c r="R15" s="71"/>
    </row>
    <row r="16" spans="1:18" x14ac:dyDescent="0.2">
      <c r="A16" s="97">
        <f t="shared" si="6"/>
        <v>7</v>
      </c>
      <c r="B16" s="74" t="s">
        <v>211</v>
      </c>
      <c r="C16" s="151" t="s">
        <v>207</v>
      </c>
      <c r="D16" s="76" t="s">
        <v>133</v>
      </c>
      <c r="E16" s="151" t="s">
        <v>133</v>
      </c>
      <c r="F16" s="77" t="str">
        <f t="shared" si="7"/>
        <v>-</v>
      </c>
      <c r="G16" s="78">
        <v>2.2000000000000002</v>
      </c>
      <c r="H16" s="78">
        <f t="shared" si="8"/>
        <v>6.8</v>
      </c>
      <c r="I16" s="150">
        <v>2.0833333333333333E-3</v>
      </c>
      <c r="J16" s="153">
        <f t="shared" si="9"/>
        <v>9.7222222222222224E-3</v>
      </c>
      <c r="K16" s="113">
        <f t="shared" si="1"/>
        <v>0.26666666666666666</v>
      </c>
      <c r="L16" s="150">
        <f t="shared" si="10"/>
        <v>0.27361111111111108</v>
      </c>
      <c r="M16" s="150">
        <f t="shared" si="2"/>
        <v>0.33611111111111108</v>
      </c>
      <c r="N16" s="150">
        <f t="shared" si="3"/>
        <v>0.44027777777777777</v>
      </c>
      <c r="O16" s="150">
        <f t="shared" si="11"/>
        <v>0.50277777777777777</v>
      </c>
      <c r="P16" s="150">
        <f t="shared" si="4"/>
        <v>0.6</v>
      </c>
      <c r="Q16" s="153">
        <f t="shared" si="5"/>
        <v>0.69722222222222219</v>
      </c>
      <c r="R16" s="71"/>
    </row>
    <row r="17" spans="1:18" x14ac:dyDescent="0.2">
      <c r="A17" s="97">
        <f t="shared" si="6"/>
        <v>8</v>
      </c>
      <c r="B17" s="74" t="s">
        <v>113</v>
      </c>
      <c r="C17" s="151" t="s">
        <v>207</v>
      </c>
      <c r="D17" s="76" t="s">
        <v>133</v>
      </c>
      <c r="E17" s="151" t="s">
        <v>133</v>
      </c>
      <c r="F17" s="77" t="str">
        <f t="shared" si="7"/>
        <v>-</v>
      </c>
      <c r="G17" s="78">
        <v>0.4</v>
      </c>
      <c r="H17" s="78">
        <f t="shared" si="8"/>
        <v>7.2</v>
      </c>
      <c r="I17" s="150">
        <v>6.9444444444444447E-4</v>
      </c>
      <c r="J17" s="153">
        <f t="shared" si="9"/>
        <v>1.0416666666666666E-2</v>
      </c>
      <c r="K17" s="113">
        <f t="shared" si="1"/>
        <v>0.2673611111111111</v>
      </c>
      <c r="L17" s="150">
        <f t="shared" si="10"/>
        <v>0.27430555555555552</v>
      </c>
      <c r="M17" s="150">
        <f t="shared" si="2"/>
        <v>0.33680555555555552</v>
      </c>
      <c r="N17" s="150">
        <f t="shared" si="3"/>
        <v>0.44097222222222221</v>
      </c>
      <c r="O17" s="150">
        <f t="shared" si="11"/>
        <v>0.50347222222222221</v>
      </c>
      <c r="P17" s="150">
        <f t="shared" si="4"/>
        <v>0.60069444444444442</v>
      </c>
      <c r="Q17" s="153">
        <f t="shared" si="5"/>
        <v>0.69791666666666663</v>
      </c>
      <c r="R17" s="71"/>
    </row>
    <row r="18" spans="1:18" x14ac:dyDescent="0.2">
      <c r="A18" s="97">
        <f t="shared" si="6"/>
        <v>9</v>
      </c>
      <c r="B18" s="74" t="s">
        <v>212</v>
      </c>
      <c r="C18" s="151" t="s">
        <v>207</v>
      </c>
      <c r="D18" s="76" t="s">
        <v>133</v>
      </c>
      <c r="E18" s="151" t="s">
        <v>133</v>
      </c>
      <c r="F18" s="77" t="str">
        <f t="shared" si="7"/>
        <v>-</v>
      </c>
      <c r="G18" s="78">
        <v>0.5</v>
      </c>
      <c r="H18" s="78">
        <f t="shared" si="8"/>
        <v>7.7</v>
      </c>
      <c r="I18" s="150">
        <v>6.9444444444444447E-4</v>
      </c>
      <c r="J18" s="153">
        <f t="shared" si="9"/>
        <v>1.111111111111111E-2</v>
      </c>
      <c r="K18" s="113">
        <f t="shared" si="1"/>
        <v>0.26805555555555555</v>
      </c>
      <c r="L18" s="150">
        <f t="shared" si="10"/>
        <v>0.27499999999999997</v>
      </c>
      <c r="M18" s="150">
        <f t="shared" si="2"/>
        <v>0.33749999999999997</v>
      </c>
      <c r="N18" s="150">
        <f t="shared" si="3"/>
        <v>0.44166666666666665</v>
      </c>
      <c r="O18" s="150">
        <f t="shared" si="11"/>
        <v>0.50416666666666665</v>
      </c>
      <c r="P18" s="150">
        <f t="shared" si="4"/>
        <v>0.60138888888888886</v>
      </c>
      <c r="Q18" s="153">
        <f t="shared" si="5"/>
        <v>0.69861111111111107</v>
      </c>
      <c r="R18" s="71"/>
    </row>
    <row r="19" spans="1:18" x14ac:dyDescent="0.2">
      <c r="A19" s="97">
        <f t="shared" si="6"/>
        <v>10</v>
      </c>
      <c r="B19" s="74" t="s">
        <v>213</v>
      </c>
      <c r="C19" s="151" t="s">
        <v>207</v>
      </c>
      <c r="D19" s="76" t="s">
        <v>133</v>
      </c>
      <c r="E19" s="151" t="s">
        <v>133</v>
      </c>
      <c r="F19" s="77" t="str">
        <f t="shared" si="7"/>
        <v>-</v>
      </c>
      <c r="G19" s="78">
        <v>1</v>
      </c>
      <c r="H19" s="78">
        <f t="shared" si="8"/>
        <v>8.6999999999999993</v>
      </c>
      <c r="I19" s="150" t="s">
        <v>208</v>
      </c>
      <c r="J19" s="153">
        <f t="shared" si="9"/>
        <v>1.2499999999999999E-2</v>
      </c>
      <c r="K19" s="113">
        <f t="shared" si="1"/>
        <v>0.26944444444444443</v>
      </c>
      <c r="L19" s="150">
        <f t="shared" si="10"/>
        <v>0.27638888888888885</v>
      </c>
      <c r="M19" s="150">
        <f t="shared" si="2"/>
        <v>0.33888888888888885</v>
      </c>
      <c r="N19" s="150">
        <f t="shared" si="3"/>
        <v>0.44305555555555554</v>
      </c>
      <c r="O19" s="150">
        <f t="shared" si="11"/>
        <v>0.50555555555555554</v>
      </c>
      <c r="P19" s="150">
        <f t="shared" si="4"/>
        <v>0.60277777777777775</v>
      </c>
      <c r="Q19" s="153">
        <f t="shared" si="5"/>
        <v>0.7</v>
      </c>
      <c r="R19" s="71"/>
    </row>
    <row r="20" spans="1:18" x14ac:dyDescent="0.2">
      <c r="A20" s="97">
        <f t="shared" si="6"/>
        <v>11</v>
      </c>
      <c r="B20" s="74" t="s">
        <v>125</v>
      </c>
      <c r="C20" s="151" t="s">
        <v>207</v>
      </c>
      <c r="D20" s="76" t="s">
        <v>133</v>
      </c>
      <c r="E20" s="151" t="s">
        <v>133</v>
      </c>
      <c r="F20" s="77"/>
      <c r="G20" s="78">
        <v>0.7</v>
      </c>
      <c r="H20" s="78">
        <f t="shared" si="8"/>
        <v>9.3999999999999986</v>
      </c>
      <c r="I20" s="150">
        <v>6.9444444444444447E-4</v>
      </c>
      <c r="J20" s="153">
        <f t="shared" si="9"/>
        <v>1.3194444444444443E-2</v>
      </c>
      <c r="K20" s="113">
        <f t="shared" si="1"/>
        <v>0.27013888888888887</v>
      </c>
      <c r="L20" s="150">
        <f t="shared" si="10"/>
        <v>0.27708333333333329</v>
      </c>
      <c r="M20" s="150">
        <f t="shared" si="2"/>
        <v>0.33958333333333329</v>
      </c>
      <c r="N20" s="150">
        <f t="shared" si="3"/>
        <v>0.44374999999999998</v>
      </c>
      <c r="O20" s="150">
        <f t="shared" si="11"/>
        <v>0.50624999999999998</v>
      </c>
      <c r="P20" s="150">
        <f t="shared" si="4"/>
        <v>0.60347222222222219</v>
      </c>
      <c r="Q20" s="153">
        <f t="shared" si="5"/>
        <v>0.7006944444444444</v>
      </c>
      <c r="R20" s="71"/>
    </row>
    <row r="21" spans="1:18" x14ac:dyDescent="0.2">
      <c r="A21" s="97">
        <f t="shared" si="6"/>
        <v>12</v>
      </c>
      <c r="B21" s="80" t="s">
        <v>123</v>
      </c>
      <c r="C21" s="151" t="s">
        <v>207</v>
      </c>
      <c r="D21" s="76" t="s">
        <v>133</v>
      </c>
      <c r="E21" s="151" t="s">
        <v>133</v>
      </c>
      <c r="F21" s="77" t="str">
        <f t="shared" si="7"/>
        <v>-</v>
      </c>
      <c r="G21" s="78">
        <v>0.7</v>
      </c>
      <c r="H21" s="78">
        <f t="shared" si="8"/>
        <v>10.099999999999998</v>
      </c>
      <c r="I21" s="150">
        <v>6.9444444444444447E-4</v>
      </c>
      <c r="J21" s="153">
        <f t="shared" si="9"/>
        <v>1.3888888888888886E-2</v>
      </c>
      <c r="K21" s="113">
        <f t="shared" si="1"/>
        <v>0.27083333333333331</v>
      </c>
      <c r="L21" s="150">
        <f t="shared" si="10"/>
        <v>0.27777777777777773</v>
      </c>
      <c r="M21" s="150">
        <f t="shared" si="2"/>
        <v>0.34027777777777773</v>
      </c>
      <c r="N21" s="150">
        <f t="shared" si="3"/>
        <v>0.44444444444444442</v>
      </c>
      <c r="O21" s="150">
        <f t="shared" si="11"/>
        <v>0.50694444444444442</v>
      </c>
      <c r="P21" s="150">
        <f t="shared" si="4"/>
        <v>0.60416666666666663</v>
      </c>
      <c r="Q21" s="153">
        <f t="shared" si="5"/>
        <v>0.70138888888888884</v>
      </c>
      <c r="R21" s="71"/>
    </row>
    <row r="22" spans="1:18" x14ac:dyDescent="0.2">
      <c r="A22" s="97">
        <f t="shared" si="6"/>
        <v>13</v>
      </c>
      <c r="B22" s="74" t="s">
        <v>118</v>
      </c>
      <c r="C22" s="151" t="s">
        <v>207</v>
      </c>
      <c r="D22" s="76" t="s">
        <v>133</v>
      </c>
      <c r="E22" s="151" t="s">
        <v>133</v>
      </c>
      <c r="F22" s="77" t="str">
        <f t="shared" si="7"/>
        <v>-</v>
      </c>
      <c r="G22" s="78">
        <v>1</v>
      </c>
      <c r="H22" s="78">
        <f t="shared" si="8"/>
        <v>11.099999999999998</v>
      </c>
      <c r="I22" s="150">
        <v>1.3888888888888889E-3</v>
      </c>
      <c r="J22" s="153">
        <f t="shared" si="9"/>
        <v>1.5277777777777776E-2</v>
      </c>
      <c r="K22" s="113">
        <f t="shared" si="1"/>
        <v>0.2722222222222222</v>
      </c>
      <c r="L22" s="150">
        <f t="shared" si="10"/>
        <v>0.27916666666666662</v>
      </c>
      <c r="M22" s="150">
        <f t="shared" si="2"/>
        <v>0.34166666666666662</v>
      </c>
      <c r="N22" s="150">
        <f t="shared" si="3"/>
        <v>0.4458333333333333</v>
      </c>
      <c r="O22" s="150">
        <f t="shared" si="11"/>
        <v>0.5083333333333333</v>
      </c>
      <c r="P22" s="150">
        <f t="shared" si="4"/>
        <v>0.60555555555555551</v>
      </c>
      <c r="Q22" s="153">
        <f t="shared" si="5"/>
        <v>0.70277777777777772</v>
      </c>
      <c r="R22" s="71"/>
    </row>
    <row r="23" spans="1:18" x14ac:dyDescent="0.2">
      <c r="A23" s="97">
        <f t="shared" si="6"/>
        <v>14</v>
      </c>
      <c r="B23" s="80" t="s">
        <v>253</v>
      </c>
      <c r="C23" s="151" t="s">
        <v>207</v>
      </c>
      <c r="D23" s="76" t="s">
        <v>133</v>
      </c>
      <c r="E23" s="151" t="s">
        <v>133</v>
      </c>
      <c r="F23" s="77" t="str">
        <f t="shared" si="7"/>
        <v>-</v>
      </c>
      <c r="G23" s="78">
        <v>0.7</v>
      </c>
      <c r="H23" s="78">
        <f t="shared" si="8"/>
        <v>11.799999999999997</v>
      </c>
      <c r="I23" s="150">
        <v>6.9444444444444447E-4</v>
      </c>
      <c r="J23" s="153">
        <f t="shared" si="9"/>
        <v>1.5972222222222221E-2</v>
      </c>
      <c r="K23" s="113">
        <f t="shared" si="1"/>
        <v>0.27291666666666664</v>
      </c>
      <c r="L23" s="150">
        <f t="shared" si="10"/>
        <v>0.27986111111111106</v>
      </c>
      <c r="M23" s="150">
        <f t="shared" si="2"/>
        <v>0.34236111111111106</v>
      </c>
      <c r="N23" s="150">
        <f t="shared" si="3"/>
        <v>0.44652777777777775</v>
      </c>
      <c r="O23" s="150">
        <f t="shared" si="11"/>
        <v>0.50902777777777775</v>
      </c>
      <c r="P23" s="150">
        <f t="shared" si="4"/>
        <v>0.60624999999999996</v>
      </c>
      <c r="Q23" s="153">
        <f t="shared" si="5"/>
        <v>0.70347222222222217</v>
      </c>
      <c r="R23" s="71"/>
    </row>
    <row r="24" spans="1:18" x14ac:dyDescent="0.2">
      <c r="A24" s="97">
        <f t="shared" si="6"/>
        <v>15</v>
      </c>
      <c r="B24" s="74" t="s">
        <v>114</v>
      </c>
      <c r="C24" s="151" t="s">
        <v>207</v>
      </c>
      <c r="D24" s="76" t="s">
        <v>133</v>
      </c>
      <c r="E24" s="151" t="s">
        <v>133</v>
      </c>
      <c r="F24" s="77" t="str">
        <f t="shared" si="7"/>
        <v>-</v>
      </c>
      <c r="G24" s="78">
        <v>1.4</v>
      </c>
      <c r="H24" s="78">
        <f t="shared" si="8"/>
        <v>13.199999999999998</v>
      </c>
      <c r="I24" s="150">
        <v>1.3888888888888889E-3</v>
      </c>
      <c r="J24" s="153">
        <f t="shared" si="9"/>
        <v>1.7361111111111108E-2</v>
      </c>
      <c r="K24" s="113">
        <f t="shared" si="1"/>
        <v>0.27430555555555552</v>
      </c>
      <c r="L24" s="150">
        <f t="shared" si="10"/>
        <v>0.28124999999999994</v>
      </c>
      <c r="M24" s="150">
        <f t="shared" si="2"/>
        <v>0.34374999999999994</v>
      </c>
      <c r="N24" s="150">
        <f t="shared" si="3"/>
        <v>0.44791666666666663</v>
      </c>
      <c r="O24" s="150">
        <f t="shared" si="11"/>
        <v>0.51041666666666663</v>
      </c>
      <c r="P24" s="150">
        <f t="shared" si="4"/>
        <v>0.60763888888888884</v>
      </c>
      <c r="Q24" s="153">
        <f t="shared" si="5"/>
        <v>0.70486111111111105</v>
      </c>
      <c r="R24" s="71"/>
    </row>
    <row r="25" spans="1:18" x14ac:dyDescent="0.2">
      <c r="A25" s="97">
        <f t="shared" si="6"/>
        <v>16</v>
      </c>
      <c r="B25" s="74" t="s">
        <v>214</v>
      </c>
      <c r="C25" s="151" t="s">
        <v>207</v>
      </c>
      <c r="D25" s="76" t="s">
        <v>133</v>
      </c>
      <c r="E25" s="151" t="s">
        <v>133</v>
      </c>
      <c r="F25" s="77" t="str">
        <f t="shared" si="7"/>
        <v>-</v>
      </c>
      <c r="G25" s="78">
        <v>0.7</v>
      </c>
      <c r="H25" s="78">
        <f t="shared" si="8"/>
        <v>13.899999999999997</v>
      </c>
      <c r="I25" s="150">
        <v>6.9444444444444447E-4</v>
      </c>
      <c r="J25" s="153">
        <f t="shared" si="9"/>
        <v>1.8055555555555554E-2</v>
      </c>
      <c r="K25" s="113">
        <f t="shared" si="1"/>
        <v>0.27499999999999997</v>
      </c>
      <c r="L25" s="150">
        <f t="shared" si="10"/>
        <v>0.28194444444444439</v>
      </c>
      <c r="M25" s="150">
        <f t="shared" si="2"/>
        <v>0.34444444444444439</v>
      </c>
      <c r="N25" s="150">
        <f t="shared" si="3"/>
        <v>0.44861111111111107</v>
      </c>
      <c r="O25" s="150">
        <f t="shared" si="11"/>
        <v>0.51111111111111107</v>
      </c>
      <c r="P25" s="150">
        <f t="shared" si="4"/>
        <v>0.60833333333333328</v>
      </c>
      <c r="Q25" s="153">
        <f t="shared" si="5"/>
        <v>0.70555555555555549</v>
      </c>
      <c r="R25" s="71"/>
    </row>
    <row r="26" spans="1:18" x14ac:dyDescent="0.2">
      <c r="A26" s="97">
        <f t="shared" si="6"/>
        <v>17</v>
      </c>
      <c r="B26" s="74" t="s">
        <v>14</v>
      </c>
      <c r="C26" s="151" t="s">
        <v>207</v>
      </c>
      <c r="D26" s="76" t="s">
        <v>133</v>
      </c>
      <c r="E26" s="151" t="s">
        <v>133</v>
      </c>
      <c r="F26" s="77" t="str">
        <f t="shared" si="7"/>
        <v>-</v>
      </c>
      <c r="G26" s="78">
        <v>2.2000000000000002</v>
      </c>
      <c r="H26" s="78">
        <f t="shared" si="8"/>
        <v>16.099999999999998</v>
      </c>
      <c r="I26" s="150">
        <v>2.0833333333333333E-3</v>
      </c>
      <c r="J26" s="153">
        <f t="shared" si="9"/>
        <v>2.0138888888888887E-2</v>
      </c>
      <c r="K26" s="113">
        <f t="shared" si="1"/>
        <v>0.27708333333333329</v>
      </c>
      <c r="L26" s="150">
        <f t="shared" si="10"/>
        <v>0.28402777777777771</v>
      </c>
      <c r="M26" s="150">
        <f t="shared" si="2"/>
        <v>0.34652777777777771</v>
      </c>
      <c r="N26" s="150">
        <f t="shared" si="3"/>
        <v>0.4506944444444444</v>
      </c>
      <c r="O26" s="150">
        <f t="shared" si="11"/>
        <v>0.5131944444444444</v>
      </c>
      <c r="P26" s="150">
        <f t="shared" si="4"/>
        <v>0.61041666666666661</v>
      </c>
      <c r="Q26" s="153">
        <f t="shared" si="5"/>
        <v>0.70763888888888882</v>
      </c>
      <c r="R26" s="71"/>
    </row>
    <row r="27" spans="1:18" x14ac:dyDescent="0.2">
      <c r="A27" s="97">
        <f t="shared" si="6"/>
        <v>18</v>
      </c>
      <c r="B27" s="74" t="s">
        <v>15</v>
      </c>
      <c r="C27" s="151" t="s">
        <v>207</v>
      </c>
      <c r="D27" s="76" t="s">
        <v>133</v>
      </c>
      <c r="E27" s="151" t="s">
        <v>133</v>
      </c>
      <c r="F27" s="77" t="str">
        <f t="shared" si="7"/>
        <v>-</v>
      </c>
      <c r="G27" s="78">
        <v>0.8</v>
      </c>
      <c r="H27" s="78">
        <f t="shared" si="8"/>
        <v>16.899999999999999</v>
      </c>
      <c r="I27" s="150">
        <v>1.3888888888888889E-3</v>
      </c>
      <c r="J27" s="153">
        <f t="shared" si="9"/>
        <v>2.1527777777777774E-2</v>
      </c>
      <c r="K27" s="113">
        <f t="shared" si="1"/>
        <v>0.27847222222222218</v>
      </c>
      <c r="L27" s="150">
        <f t="shared" si="10"/>
        <v>0.2854166666666666</v>
      </c>
      <c r="M27" s="150">
        <f t="shared" si="2"/>
        <v>0.3479166666666666</v>
      </c>
      <c r="N27" s="150">
        <f t="shared" si="3"/>
        <v>0.45208333333333328</v>
      </c>
      <c r="O27" s="150">
        <f t="shared" si="11"/>
        <v>0.51458333333333328</v>
      </c>
      <c r="P27" s="150">
        <f t="shared" si="4"/>
        <v>0.61180555555555549</v>
      </c>
      <c r="Q27" s="153">
        <f t="shared" si="5"/>
        <v>0.7090277777777777</v>
      </c>
      <c r="R27" s="71"/>
    </row>
    <row r="28" spans="1:18" x14ac:dyDescent="0.2">
      <c r="A28" s="97">
        <f t="shared" si="6"/>
        <v>19</v>
      </c>
      <c r="B28" s="74" t="s">
        <v>14</v>
      </c>
      <c r="C28" s="151" t="s">
        <v>207</v>
      </c>
      <c r="D28" s="76" t="s">
        <v>133</v>
      </c>
      <c r="E28" s="151" t="s">
        <v>133</v>
      </c>
      <c r="F28" s="77" t="str">
        <f t="shared" si="7"/>
        <v>-</v>
      </c>
      <c r="G28" s="78">
        <v>0.7</v>
      </c>
      <c r="H28" s="78">
        <f t="shared" si="8"/>
        <v>17.599999999999998</v>
      </c>
      <c r="I28" s="150">
        <v>6.9444444444444447E-4</v>
      </c>
      <c r="J28" s="153">
        <f t="shared" si="9"/>
        <v>2.222222222222222E-2</v>
      </c>
      <c r="K28" s="113">
        <f t="shared" si="1"/>
        <v>0.27916666666666662</v>
      </c>
      <c r="L28" s="150">
        <f t="shared" si="10"/>
        <v>0.28611111111111104</v>
      </c>
      <c r="M28" s="150">
        <f t="shared" si="2"/>
        <v>0.34861111111111104</v>
      </c>
      <c r="N28" s="150">
        <f t="shared" si="3"/>
        <v>0.45277777777777772</v>
      </c>
      <c r="O28" s="150">
        <f t="shared" si="11"/>
        <v>0.51527777777777772</v>
      </c>
      <c r="P28" s="150">
        <f t="shared" si="4"/>
        <v>0.61249999999999993</v>
      </c>
      <c r="Q28" s="153">
        <f t="shared" si="5"/>
        <v>0.70972222222222214</v>
      </c>
      <c r="R28" s="71"/>
    </row>
    <row r="29" spans="1:18" x14ac:dyDescent="0.2">
      <c r="A29" s="97">
        <f t="shared" si="6"/>
        <v>20</v>
      </c>
      <c r="B29" s="74" t="s">
        <v>115</v>
      </c>
      <c r="C29" s="151" t="s">
        <v>207</v>
      </c>
      <c r="D29" s="76" t="s">
        <v>133</v>
      </c>
      <c r="E29" s="151" t="s">
        <v>133</v>
      </c>
      <c r="F29" s="77" t="str">
        <f t="shared" si="7"/>
        <v>-</v>
      </c>
      <c r="G29" s="78">
        <v>2.6</v>
      </c>
      <c r="H29" s="78">
        <f t="shared" si="8"/>
        <v>20.2</v>
      </c>
      <c r="I29" s="150">
        <v>2.0833333333333333E-3</v>
      </c>
      <c r="J29" s="153">
        <f t="shared" si="9"/>
        <v>2.4305555555555552E-2</v>
      </c>
      <c r="K29" s="113">
        <f t="shared" si="1"/>
        <v>0.28124999999999994</v>
      </c>
      <c r="L29" s="150">
        <f t="shared" si="10"/>
        <v>0.28819444444444436</v>
      </c>
      <c r="M29" s="150">
        <f t="shared" si="2"/>
        <v>0.35069444444444436</v>
      </c>
      <c r="N29" s="150">
        <f t="shared" si="3"/>
        <v>0.45486111111111105</v>
      </c>
      <c r="O29" s="150">
        <f t="shared" si="11"/>
        <v>0.51736111111111105</v>
      </c>
      <c r="P29" s="150">
        <f t="shared" si="4"/>
        <v>0.61458333333333326</v>
      </c>
      <c r="Q29" s="153">
        <f t="shared" si="5"/>
        <v>0.71180555555555547</v>
      </c>
      <c r="R29" s="71"/>
    </row>
    <row r="30" spans="1:18" x14ac:dyDescent="0.2">
      <c r="A30" s="97">
        <f t="shared" si="6"/>
        <v>21</v>
      </c>
      <c r="B30" s="74" t="s">
        <v>217</v>
      </c>
      <c r="C30" s="151" t="s">
        <v>207</v>
      </c>
      <c r="D30" s="76" t="s">
        <v>133</v>
      </c>
      <c r="E30" s="151" t="s">
        <v>133</v>
      </c>
      <c r="F30" s="77" t="str">
        <f t="shared" si="7"/>
        <v>-</v>
      </c>
      <c r="G30" s="78">
        <v>0.5</v>
      </c>
      <c r="H30" s="78">
        <f t="shared" si="8"/>
        <v>20.7</v>
      </c>
      <c r="I30" s="150">
        <v>6.9444444444444447E-4</v>
      </c>
      <c r="J30" s="153">
        <f t="shared" si="9"/>
        <v>2.4999999999999998E-2</v>
      </c>
      <c r="K30" s="113">
        <f t="shared" si="1"/>
        <v>0.28194444444444439</v>
      </c>
      <c r="L30" s="150">
        <f t="shared" si="10"/>
        <v>0.28888888888888881</v>
      </c>
      <c r="M30" s="150">
        <f t="shared" si="2"/>
        <v>0.35138888888888881</v>
      </c>
      <c r="N30" s="150">
        <f t="shared" si="3"/>
        <v>0.45555555555555549</v>
      </c>
      <c r="O30" s="150">
        <f t="shared" si="11"/>
        <v>0.51805555555555549</v>
      </c>
      <c r="P30" s="150">
        <f t="shared" si="4"/>
        <v>0.6152777777777777</v>
      </c>
      <c r="Q30" s="153">
        <f t="shared" si="5"/>
        <v>0.71249999999999991</v>
      </c>
      <c r="R30" s="71"/>
    </row>
    <row r="31" spans="1:18" x14ac:dyDescent="0.2">
      <c r="A31" s="97">
        <f t="shared" si="6"/>
        <v>22</v>
      </c>
      <c r="B31" s="74" t="s">
        <v>219</v>
      </c>
      <c r="C31" s="151" t="s">
        <v>207</v>
      </c>
      <c r="D31" s="76" t="s">
        <v>133</v>
      </c>
      <c r="E31" s="151" t="s">
        <v>133</v>
      </c>
      <c r="F31" s="77" t="str">
        <f t="shared" si="7"/>
        <v>-</v>
      </c>
      <c r="G31" s="78">
        <v>1.1000000000000001</v>
      </c>
      <c r="H31" s="78">
        <f t="shared" si="8"/>
        <v>21.8</v>
      </c>
      <c r="I31" s="150" t="s">
        <v>208</v>
      </c>
      <c r="J31" s="153">
        <f t="shared" si="9"/>
        <v>2.6388888888888885E-2</v>
      </c>
      <c r="K31" s="113">
        <f t="shared" si="1"/>
        <v>0.28333333333333327</v>
      </c>
      <c r="L31" s="150">
        <f t="shared" si="10"/>
        <v>0.29027777777777769</v>
      </c>
      <c r="M31" s="150">
        <f t="shared" si="2"/>
        <v>0.35277777777777769</v>
      </c>
      <c r="N31" s="150">
        <f t="shared" si="3"/>
        <v>0.45694444444444438</v>
      </c>
      <c r="O31" s="150">
        <f t="shared" si="11"/>
        <v>0.51944444444444438</v>
      </c>
      <c r="P31" s="150">
        <f t="shared" si="4"/>
        <v>0.61666666666666659</v>
      </c>
      <c r="Q31" s="153">
        <f t="shared" si="5"/>
        <v>0.7138888888888888</v>
      </c>
      <c r="R31" s="71"/>
    </row>
    <row r="32" spans="1:18" x14ac:dyDescent="0.2">
      <c r="A32" s="97">
        <f t="shared" si="6"/>
        <v>23</v>
      </c>
      <c r="B32" s="74" t="s">
        <v>220</v>
      </c>
      <c r="C32" s="151" t="s">
        <v>207</v>
      </c>
      <c r="D32" s="76" t="s">
        <v>133</v>
      </c>
      <c r="E32" s="151" t="s">
        <v>133</v>
      </c>
      <c r="F32" s="77" t="str">
        <f t="shared" si="7"/>
        <v>-</v>
      </c>
      <c r="G32" s="78">
        <v>1.4</v>
      </c>
      <c r="H32" s="78">
        <f t="shared" si="8"/>
        <v>23.2</v>
      </c>
      <c r="I32" s="150" t="s">
        <v>221</v>
      </c>
      <c r="J32" s="153">
        <f t="shared" si="9"/>
        <v>2.8472222222222218E-2</v>
      </c>
      <c r="K32" s="113">
        <f t="shared" si="1"/>
        <v>0.2854166666666666</v>
      </c>
      <c r="L32" s="150">
        <f t="shared" si="10"/>
        <v>0.29236111111111102</v>
      </c>
      <c r="M32" s="150">
        <f t="shared" si="2"/>
        <v>0.35486111111111102</v>
      </c>
      <c r="N32" s="150">
        <f t="shared" si="3"/>
        <v>0.4590277777777777</v>
      </c>
      <c r="O32" s="150">
        <f t="shared" si="11"/>
        <v>0.5215277777777777</v>
      </c>
      <c r="P32" s="150">
        <f t="shared" si="4"/>
        <v>0.61874999999999991</v>
      </c>
      <c r="Q32" s="153">
        <f t="shared" si="5"/>
        <v>0.71597222222222212</v>
      </c>
      <c r="R32" s="71"/>
    </row>
    <row r="33" spans="1:18" x14ac:dyDescent="0.2">
      <c r="A33" s="97">
        <f t="shared" si="6"/>
        <v>24</v>
      </c>
      <c r="B33" s="74" t="s">
        <v>222</v>
      </c>
      <c r="C33" s="151" t="s">
        <v>207</v>
      </c>
      <c r="D33" s="76" t="s">
        <v>133</v>
      </c>
      <c r="E33" s="151" t="s">
        <v>133</v>
      </c>
      <c r="F33" s="77" t="str">
        <f t="shared" si="7"/>
        <v>-</v>
      </c>
      <c r="G33" s="78">
        <v>1.3</v>
      </c>
      <c r="H33" s="78">
        <f t="shared" si="8"/>
        <v>24.5</v>
      </c>
      <c r="I33" s="150" t="s">
        <v>208</v>
      </c>
      <c r="J33" s="153">
        <f t="shared" si="9"/>
        <v>2.9861111111111106E-2</v>
      </c>
      <c r="K33" s="113">
        <f t="shared" si="1"/>
        <v>0.28680555555555548</v>
      </c>
      <c r="L33" s="150">
        <f t="shared" si="10"/>
        <v>0.2937499999999999</v>
      </c>
      <c r="M33" s="150">
        <f t="shared" si="2"/>
        <v>0.3562499999999999</v>
      </c>
      <c r="N33" s="150">
        <f t="shared" si="3"/>
        <v>0.46041666666666659</v>
      </c>
      <c r="O33" s="150">
        <f t="shared" si="11"/>
        <v>0.52291666666666659</v>
      </c>
      <c r="P33" s="150">
        <f t="shared" si="4"/>
        <v>0.6201388888888888</v>
      </c>
      <c r="Q33" s="153">
        <f t="shared" si="5"/>
        <v>0.71736111111111101</v>
      </c>
      <c r="R33" s="71"/>
    </row>
    <row r="34" spans="1:18" x14ac:dyDescent="0.2">
      <c r="A34" s="97">
        <f t="shared" si="6"/>
        <v>25</v>
      </c>
      <c r="B34" s="74" t="s">
        <v>116</v>
      </c>
      <c r="C34" s="151" t="s">
        <v>207</v>
      </c>
      <c r="D34" s="76" t="s">
        <v>133</v>
      </c>
      <c r="E34" s="151" t="s">
        <v>133</v>
      </c>
      <c r="F34" s="77"/>
      <c r="G34" s="78">
        <v>0.4</v>
      </c>
      <c r="H34" s="78">
        <f t="shared" si="8"/>
        <v>24.9</v>
      </c>
      <c r="I34" s="150">
        <v>6.9444444444444447E-4</v>
      </c>
      <c r="J34" s="153">
        <f t="shared" si="9"/>
        <v>3.0555555555555551E-2</v>
      </c>
      <c r="K34" s="113">
        <f t="shared" si="1"/>
        <v>0.28749999999999992</v>
      </c>
      <c r="L34" s="150">
        <f t="shared" si="10"/>
        <v>0.29444444444444434</v>
      </c>
      <c r="M34" s="150">
        <f t="shared" si="2"/>
        <v>0.35694444444444434</v>
      </c>
      <c r="N34" s="150">
        <f t="shared" si="3"/>
        <v>0.46111111111111103</v>
      </c>
      <c r="O34" s="150">
        <f t="shared" si="11"/>
        <v>0.52361111111111103</v>
      </c>
      <c r="P34" s="150">
        <f t="shared" si="4"/>
        <v>0.62083333333333324</v>
      </c>
      <c r="Q34" s="153">
        <f t="shared" si="5"/>
        <v>0.71805555555555545</v>
      </c>
      <c r="R34" s="71"/>
    </row>
    <row r="35" spans="1:18" x14ac:dyDescent="0.2">
      <c r="A35" s="97">
        <f t="shared" si="6"/>
        <v>26</v>
      </c>
      <c r="B35" s="74" t="s">
        <v>218</v>
      </c>
      <c r="C35" s="151" t="s">
        <v>207</v>
      </c>
      <c r="D35" s="76" t="s">
        <v>133</v>
      </c>
      <c r="E35" s="151" t="s">
        <v>133</v>
      </c>
      <c r="F35" s="77" t="str">
        <f t="shared" si="7"/>
        <v>-</v>
      </c>
      <c r="G35" s="78">
        <v>1.1000000000000001</v>
      </c>
      <c r="H35" s="78">
        <f t="shared" si="8"/>
        <v>26</v>
      </c>
      <c r="I35" s="150">
        <v>1.3888888888888889E-3</v>
      </c>
      <c r="J35" s="153">
        <f t="shared" si="9"/>
        <v>3.1944444444444442E-2</v>
      </c>
      <c r="K35" s="113">
        <f t="shared" si="1"/>
        <v>0.28888888888888881</v>
      </c>
      <c r="L35" s="150">
        <f t="shared" si="10"/>
        <v>0.29583333333333323</v>
      </c>
      <c r="M35" s="150">
        <f t="shared" si="2"/>
        <v>0.35833333333333323</v>
      </c>
      <c r="N35" s="150">
        <f t="shared" si="3"/>
        <v>0.46249999999999991</v>
      </c>
      <c r="O35" s="150">
        <f t="shared" si="11"/>
        <v>0.52499999999999991</v>
      </c>
      <c r="P35" s="150">
        <f t="shared" si="4"/>
        <v>0.62222222222222212</v>
      </c>
      <c r="Q35" s="153">
        <f t="shared" si="5"/>
        <v>0.71944444444444433</v>
      </c>
      <c r="R35" s="71"/>
    </row>
    <row r="36" spans="1:18" x14ac:dyDescent="0.2">
      <c r="A36" s="97">
        <f t="shared" si="6"/>
        <v>27</v>
      </c>
      <c r="B36" s="74" t="s">
        <v>117</v>
      </c>
      <c r="C36" s="151" t="s">
        <v>207</v>
      </c>
      <c r="D36" s="76" t="s">
        <v>133</v>
      </c>
      <c r="E36" s="151" t="s">
        <v>133</v>
      </c>
      <c r="F36" s="77" t="str">
        <f t="shared" si="7"/>
        <v>-</v>
      </c>
      <c r="G36" s="78">
        <v>0.5</v>
      </c>
      <c r="H36" s="78">
        <f t="shared" si="8"/>
        <v>26.5</v>
      </c>
      <c r="I36" s="150">
        <v>6.9444444444444447E-4</v>
      </c>
      <c r="J36" s="153">
        <f t="shared" si="9"/>
        <v>3.2638888888888884E-2</v>
      </c>
      <c r="K36" s="113">
        <f t="shared" ref="K36:K57" si="12">K35+I36</f>
        <v>0.28958333333333325</v>
      </c>
      <c r="L36" s="150">
        <f t="shared" ref="L36:L57" si="13">I36+L35</f>
        <v>0.29652777777777767</v>
      </c>
      <c r="M36" s="150">
        <f t="shared" ref="M36:M57" si="14">M35+I36</f>
        <v>0.35902777777777767</v>
      </c>
      <c r="N36" s="150">
        <f t="shared" ref="N36:N57" si="15">N35+I36</f>
        <v>0.46319444444444435</v>
      </c>
      <c r="O36" s="150">
        <f t="shared" ref="O36:O57" si="16">O35+I36</f>
        <v>0.52569444444444435</v>
      </c>
      <c r="P36" s="150">
        <f t="shared" ref="P36:P57" si="17">P35+I36</f>
        <v>0.62291666666666656</v>
      </c>
      <c r="Q36" s="153">
        <f t="shared" ref="Q36:Q57" si="18">Q35+I36</f>
        <v>0.72013888888888877</v>
      </c>
      <c r="R36" s="71"/>
    </row>
    <row r="37" spans="1:18" x14ac:dyDescent="0.2">
      <c r="A37" s="97">
        <f t="shared" si="6"/>
        <v>28</v>
      </c>
      <c r="B37" s="74" t="s">
        <v>216</v>
      </c>
      <c r="C37" s="151" t="s">
        <v>207</v>
      </c>
      <c r="D37" s="76" t="s">
        <v>133</v>
      </c>
      <c r="E37" s="151" t="s">
        <v>133</v>
      </c>
      <c r="F37" s="77" t="str">
        <f t="shared" si="7"/>
        <v>-</v>
      </c>
      <c r="G37" s="78">
        <v>0.7</v>
      </c>
      <c r="H37" s="78">
        <f t="shared" si="8"/>
        <v>27.2</v>
      </c>
      <c r="I37" s="150">
        <v>6.9444444444444447E-4</v>
      </c>
      <c r="J37" s="153">
        <f t="shared" si="9"/>
        <v>3.3333333333333326E-2</v>
      </c>
      <c r="K37" s="113">
        <f t="shared" si="12"/>
        <v>0.29027777777777769</v>
      </c>
      <c r="L37" s="150">
        <f t="shared" si="13"/>
        <v>0.29722222222222211</v>
      </c>
      <c r="M37" s="150">
        <f t="shared" si="14"/>
        <v>0.35972222222222211</v>
      </c>
      <c r="N37" s="150">
        <f t="shared" si="15"/>
        <v>0.4638888888888888</v>
      </c>
      <c r="O37" s="150">
        <f t="shared" si="16"/>
        <v>0.5263888888888888</v>
      </c>
      <c r="P37" s="150">
        <f t="shared" si="17"/>
        <v>0.62361111111111101</v>
      </c>
      <c r="Q37" s="153">
        <f t="shared" si="18"/>
        <v>0.72083333333333321</v>
      </c>
      <c r="R37" s="71"/>
    </row>
    <row r="38" spans="1:18" x14ac:dyDescent="0.2">
      <c r="A38" s="97">
        <f t="shared" si="6"/>
        <v>29</v>
      </c>
      <c r="B38" s="174" t="s">
        <v>258</v>
      </c>
      <c r="C38" s="151" t="s">
        <v>11</v>
      </c>
      <c r="D38" s="160" t="s">
        <v>279</v>
      </c>
      <c r="E38" s="151"/>
      <c r="F38" s="77">
        <f t="shared" si="7"/>
        <v>48</v>
      </c>
      <c r="G38" s="78">
        <v>3.2</v>
      </c>
      <c r="H38" s="78">
        <f t="shared" si="8"/>
        <v>30.4</v>
      </c>
      <c r="I38" s="150">
        <v>2.7777777777777779E-3</v>
      </c>
      <c r="J38" s="153">
        <f t="shared" si="9"/>
        <v>3.6111111111111101E-2</v>
      </c>
      <c r="K38" s="113">
        <f t="shared" si="12"/>
        <v>0.29305555555555546</v>
      </c>
      <c r="L38" s="150">
        <f t="shared" si="13"/>
        <v>0.29999999999999988</v>
      </c>
      <c r="M38" s="150">
        <f t="shared" si="14"/>
        <v>0.36249999999999988</v>
      </c>
      <c r="N38" s="150">
        <f t="shared" si="15"/>
        <v>0.46666666666666656</v>
      </c>
      <c r="O38" s="150">
        <f t="shared" si="16"/>
        <v>0.52916666666666656</v>
      </c>
      <c r="P38" s="150">
        <f t="shared" si="17"/>
        <v>0.62638888888888877</v>
      </c>
      <c r="Q38" s="153">
        <f t="shared" si="18"/>
        <v>0.72361111111111098</v>
      </c>
      <c r="R38" s="71"/>
    </row>
    <row r="39" spans="1:18" x14ac:dyDescent="0.2">
      <c r="A39" s="97">
        <f t="shared" si="6"/>
        <v>30</v>
      </c>
      <c r="B39" s="173" t="s">
        <v>166</v>
      </c>
      <c r="C39" s="151" t="s">
        <v>207</v>
      </c>
      <c r="D39" s="81" t="s">
        <v>280</v>
      </c>
      <c r="E39" s="151" t="s">
        <v>133</v>
      </c>
      <c r="F39" s="77" t="str">
        <f t="shared" si="7"/>
        <v>-</v>
      </c>
      <c r="G39" s="78">
        <v>1.8</v>
      </c>
      <c r="H39" s="78">
        <f t="shared" si="8"/>
        <v>32.199999999999996</v>
      </c>
      <c r="I39" s="150">
        <v>1.3888888888888889E-3</v>
      </c>
      <c r="J39" s="153">
        <f t="shared" si="9"/>
        <v>3.7499999999999992E-2</v>
      </c>
      <c r="K39" s="113">
        <f t="shared" si="12"/>
        <v>0.29444444444444434</v>
      </c>
      <c r="L39" s="150">
        <f t="shared" si="13"/>
        <v>0.30138888888888876</v>
      </c>
      <c r="M39" s="150">
        <f t="shared" si="14"/>
        <v>0.36388888888888876</v>
      </c>
      <c r="N39" s="150">
        <f t="shared" si="15"/>
        <v>0.46805555555555545</v>
      </c>
      <c r="O39" s="150">
        <f t="shared" si="16"/>
        <v>0.53055555555555545</v>
      </c>
      <c r="P39" s="150">
        <f t="shared" si="17"/>
        <v>0.62777777777777766</v>
      </c>
      <c r="Q39" s="153">
        <f t="shared" si="18"/>
        <v>0.72499999999999987</v>
      </c>
      <c r="R39" s="71"/>
    </row>
    <row r="40" spans="1:18" x14ac:dyDescent="0.2">
      <c r="A40" s="97">
        <f t="shared" si="6"/>
        <v>31</v>
      </c>
      <c r="B40" s="173" t="s">
        <v>259</v>
      </c>
      <c r="C40" s="151" t="s">
        <v>11</v>
      </c>
      <c r="D40" s="81" t="s">
        <v>281</v>
      </c>
      <c r="E40" s="151"/>
      <c r="F40" s="77"/>
      <c r="G40" s="78">
        <v>1.2</v>
      </c>
      <c r="H40" s="78">
        <f t="shared" si="8"/>
        <v>33.4</v>
      </c>
      <c r="I40" s="150">
        <v>1.3888888888888889E-3</v>
      </c>
      <c r="J40" s="153">
        <f t="shared" si="9"/>
        <v>3.8888888888888883E-2</v>
      </c>
      <c r="K40" s="113">
        <f t="shared" si="12"/>
        <v>0.29583333333333323</v>
      </c>
      <c r="L40" s="150">
        <f t="shared" si="13"/>
        <v>0.30277777777777765</v>
      </c>
      <c r="M40" s="150">
        <f t="shared" si="14"/>
        <v>0.36527777777777765</v>
      </c>
      <c r="N40" s="150">
        <f t="shared" si="15"/>
        <v>0.46944444444444433</v>
      </c>
      <c r="O40" s="150">
        <f t="shared" si="16"/>
        <v>0.53194444444444433</v>
      </c>
      <c r="P40" s="150">
        <f t="shared" si="17"/>
        <v>0.62916666666666654</v>
      </c>
      <c r="Q40" s="153">
        <f t="shared" si="18"/>
        <v>0.72638888888888875</v>
      </c>
      <c r="R40" s="71"/>
    </row>
    <row r="41" spans="1:18" ht="14.25" customHeight="1" x14ac:dyDescent="0.2">
      <c r="A41" s="97">
        <f t="shared" si="6"/>
        <v>32</v>
      </c>
      <c r="B41" s="80" t="s">
        <v>234</v>
      </c>
      <c r="C41" s="151" t="s">
        <v>207</v>
      </c>
      <c r="D41" s="151" t="s">
        <v>282</v>
      </c>
      <c r="E41" s="151" t="s">
        <v>133</v>
      </c>
      <c r="F41" s="77" t="str">
        <f t="shared" si="7"/>
        <v>-</v>
      </c>
      <c r="G41" s="78">
        <v>1.2</v>
      </c>
      <c r="H41" s="78">
        <f t="shared" si="8"/>
        <v>34.6</v>
      </c>
      <c r="I41" s="150">
        <v>1.3888888888888889E-3</v>
      </c>
      <c r="J41" s="153">
        <f t="shared" si="9"/>
        <v>4.0277777777777773E-2</v>
      </c>
      <c r="K41" s="113">
        <f t="shared" si="12"/>
        <v>0.29722222222222211</v>
      </c>
      <c r="L41" s="150">
        <f t="shared" si="13"/>
        <v>0.30416666666666653</v>
      </c>
      <c r="M41" s="150">
        <f t="shared" si="14"/>
        <v>0.36666666666666653</v>
      </c>
      <c r="N41" s="150">
        <f t="shared" si="15"/>
        <v>0.47083333333333321</v>
      </c>
      <c r="O41" s="150">
        <f t="shared" si="16"/>
        <v>0.53333333333333321</v>
      </c>
      <c r="P41" s="150">
        <f t="shared" si="17"/>
        <v>0.63055555555555542</v>
      </c>
      <c r="Q41" s="153">
        <f t="shared" si="18"/>
        <v>0.72777777777777763</v>
      </c>
      <c r="R41" s="71"/>
    </row>
    <row r="42" spans="1:18" x14ac:dyDescent="0.2">
      <c r="A42" s="97">
        <f t="shared" si="6"/>
        <v>33</v>
      </c>
      <c r="B42" s="80" t="s">
        <v>248</v>
      </c>
      <c r="C42" s="151" t="s">
        <v>207</v>
      </c>
      <c r="D42" s="151" t="s">
        <v>283</v>
      </c>
      <c r="E42" s="151"/>
      <c r="F42" s="77"/>
      <c r="G42" s="78">
        <v>1.1000000000000001</v>
      </c>
      <c r="H42" s="78">
        <f t="shared" si="8"/>
        <v>35.700000000000003</v>
      </c>
      <c r="I42" s="150">
        <v>1.3888888888888889E-3</v>
      </c>
      <c r="J42" s="153">
        <f t="shared" si="9"/>
        <v>4.1666666666666664E-2</v>
      </c>
      <c r="K42" s="113">
        <f t="shared" si="12"/>
        <v>0.29861111111111099</v>
      </c>
      <c r="L42" s="150">
        <f t="shared" si="13"/>
        <v>0.30555555555555541</v>
      </c>
      <c r="M42" s="150">
        <f t="shared" si="14"/>
        <v>0.36805555555555541</v>
      </c>
      <c r="N42" s="150">
        <f t="shared" si="15"/>
        <v>0.4722222222222221</v>
      </c>
      <c r="O42" s="150">
        <f t="shared" si="16"/>
        <v>0.5347222222222221</v>
      </c>
      <c r="P42" s="150">
        <f t="shared" si="17"/>
        <v>0.63194444444444431</v>
      </c>
      <c r="Q42" s="153">
        <f t="shared" si="18"/>
        <v>0.72916666666666652</v>
      </c>
      <c r="R42" s="71"/>
    </row>
    <row r="43" spans="1:18" x14ac:dyDescent="0.2">
      <c r="A43" s="97">
        <f t="shared" si="6"/>
        <v>34</v>
      </c>
      <c r="B43" s="80" t="s">
        <v>239</v>
      </c>
      <c r="C43" s="151" t="s">
        <v>207</v>
      </c>
      <c r="D43" s="151" t="s">
        <v>284</v>
      </c>
      <c r="E43" s="151" t="s">
        <v>133</v>
      </c>
      <c r="F43" s="77" t="str">
        <f t="shared" si="7"/>
        <v>-</v>
      </c>
      <c r="G43" s="78">
        <v>1.1000000000000001</v>
      </c>
      <c r="H43" s="78">
        <f t="shared" si="8"/>
        <v>36.800000000000004</v>
      </c>
      <c r="I43" s="150">
        <v>1.3888888888888889E-3</v>
      </c>
      <c r="J43" s="153">
        <f t="shared" si="9"/>
        <v>4.3055555555555555E-2</v>
      </c>
      <c r="K43" s="113">
        <f t="shared" si="12"/>
        <v>0.29999999999999988</v>
      </c>
      <c r="L43" s="150">
        <f t="shared" si="13"/>
        <v>0.3069444444444443</v>
      </c>
      <c r="M43" s="150">
        <f t="shared" si="14"/>
        <v>0.3694444444444443</v>
      </c>
      <c r="N43" s="150">
        <f t="shared" si="15"/>
        <v>0.47361111111111098</v>
      </c>
      <c r="O43" s="150">
        <f t="shared" si="16"/>
        <v>0.53611111111111098</v>
      </c>
      <c r="P43" s="150">
        <f t="shared" si="17"/>
        <v>0.63333333333333319</v>
      </c>
      <c r="Q43" s="153">
        <f t="shared" si="18"/>
        <v>0.7305555555555554</v>
      </c>
      <c r="R43" s="71"/>
    </row>
    <row r="44" spans="1:18" x14ac:dyDescent="0.2">
      <c r="A44" s="97">
        <f t="shared" si="6"/>
        <v>35</v>
      </c>
      <c r="B44" s="80" t="s">
        <v>168</v>
      </c>
      <c r="C44" s="151" t="s">
        <v>207</v>
      </c>
      <c r="D44" s="151" t="s">
        <v>285</v>
      </c>
      <c r="E44" s="151" t="s">
        <v>133</v>
      </c>
      <c r="F44" s="77" t="str">
        <f t="shared" si="7"/>
        <v>-</v>
      </c>
      <c r="G44" s="78">
        <v>0.6</v>
      </c>
      <c r="H44" s="78">
        <f t="shared" si="8"/>
        <v>37.400000000000006</v>
      </c>
      <c r="I44" s="150">
        <v>6.9444444444444447E-4</v>
      </c>
      <c r="J44" s="153">
        <f t="shared" si="9"/>
        <v>4.3749999999999997E-2</v>
      </c>
      <c r="K44" s="113">
        <f t="shared" si="12"/>
        <v>0.30069444444444432</v>
      </c>
      <c r="L44" s="150">
        <f t="shared" si="13"/>
        <v>0.30763888888888874</v>
      </c>
      <c r="M44" s="150">
        <f t="shared" si="14"/>
        <v>0.37013888888888874</v>
      </c>
      <c r="N44" s="150">
        <f t="shared" si="15"/>
        <v>0.47430555555555542</v>
      </c>
      <c r="O44" s="150">
        <f t="shared" si="16"/>
        <v>0.53680555555555542</v>
      </c>
      <c r="P44" s="150">
        <f t="shared" si="17"/>
        <v>0.63402777777777763</v>
      </c>
      <c r="Q44" s="153">
        <f t="shared" si="18"/>
        <v>0.73124999999999984</v>
      </c>
      <c r="R44" s="71"/>
    </row>
    <row r="45" spans="1:18" x14ac:dyDescent="0.2">
      <c r="A45" s="97">
        <f t="shared" si="6"/>
        <v>36</v>
      </c>
      <c r="B45" s="80" t="s">
        <v>169</v>
      </c>
      <c r="C45" s="151" t="s">
        <v>207</v>
      </c>
      <c r="D45" s="151" t="s">
        <v>286</v>
      </c>
      <c r="E45" s="151" t="s">
        <v>133</v>
      </c>
      <c r="F45" s="77" t="str">
        <f t="shared" si="7"/>
        <v>-</v>
      </c>
      <c r="G45" s="78">
        <v>0.5</v>
      </c>
      <c r="H45" s="78">
        <f t="shared" si="8"/>
        <v>37.900000000000006</v>
      </c>
      <c r="I45" s="150" t="s">
        <v>215</v>
      </c>
      <c r="J45" s="153">
        <f t="shared" si="9"/>
        <v>4.4444444444444439E-2</v>
      </c>
      <c r="K45" s="113">
        <f t="shared" si="12"/>
        <v>0.30138888888888876</v>
      </c>
      <c r="L45" s="150">
        <f t="shared" si="13"/>
        <v>0.30833333333333318</v>
      </c>
      <c r="M45" s="150">
        <f t="shared" si="14"/>
        <v>0.37083333333333318</v>
      </c>
      <c r="N45" s="150">
        <f t="shared" si="15"/>
        <v>0.47499999999999987</v>
      </c>
      <c r="O45" s="150">
        <f t="shared" si="16"/>
        <v>0.53749999999999987</v>
      </c>
      <c r="P45" s="150">
        <f t="shared" si="17"/>
        <v>0.63472222222222208</v>
      </c>
      <c r="Q45" s="153">
        <f t="shared" si="18"/>
        <v>0.73194444444444429</v>
      </c>
      <c r="R45" s="71"/>
    </row>
    <row r="46" spans="1:18" x14ac:dyDescent="0.2">
      <c r="A46" s="97">
        <f t="shared" si="6"/>
        <v>37</v>
      </c>
      <c r="B46" s="80" t="s">
        <v>240</v>
      </c>
      <c r="C46" s="151" t="s">
        <v>207</v>
      </c>
      <c r="D46" s="151" t="s">
        <v>287</v>
      </c>
      <c r="E46" s="151" t="s">
        <v>133</v>
      </c>
      <c r="F46" s="77" t="str">
        <f t="shared" si="7"/>
        <v>-</v>
      </c>
      <c r="G46" s="78">
        <v>0.9</v>
      </c>
      <c r="H46" s="78">
        <f t="shared" si="8"/>
        <v>38.800000000000004</v>
      </c>
      <c r="I46" s="150" t="s">
        <v>208</v>
      </c>
      <c r="J46" s="153">
        <f t="shared" si="9"/>
        <v>4.583333333333333E-2</v>
      </c>
      <c r="K46" s="113">
        <f t="shared" si="12"/>
        <v>0.30277777777777765</v>
      </c>
      <c r="L46" s="150">
        <f t="shared" si="13"/>
        <v>0.30972222222222207</v>
      </c>
      <c r="M46" s="150">
        <f t="shared" si="14"/>
        <v>0.37222222222222207</v>
      </c>
      <c r="N46" s="150">
        <f t="shared" si="15"/>
        <v>0.47638888888888875</v>
      </c>
      <c r="O46" s="150">
        <f t="shared" si="16"/>
        <v>0.53888888888888875</v>
      </c>
      <c r="P46" s="150">
        <f t="shared" si="17"/>
        <v>0.63611111111111096</v>
      </c>
      <c r="Q46" s="153">
        <f t="shared" si="18"/>
        <v>0.73333333333333317</v>
      </c>
      <c r="R46" s="71"/>
    </row>
    <row r="47" spans="1:18" x14ac:dyDescent="0.2">
      <c r="A47" s="97">
        <f t="shared" si="6"/>
        <v>38</v>
      </c>
      <c r="B47" s="80" t="s">
        <v>254</v>
      </c>
      <c r="C47" s="151" t="s">
        <v>207</v>
      </c>
      <c r="D47" s="151" t="s">
        <v>288</v>
      </c>
      <c r="E47" s="151" t="s">
        <v>133</v>
      </c>
      <c r="F47" s="77" t="str">
        <f t="shared" si="7"/>
        <v>-</v>
      </c>
      <c r="G47" s="78">
        <v>0.6</v>
      </c>
      <c r="H47" s="78">
        <f t="shared" si="8"/>
        <v>39.400000000000006</v>
      </c>
      <c r="I47" s="150" t="s">
        <v>208</v>
      </c>
      <c r="J47" s="153">
        <f t="shared" si="9"/>
        <v>4.7222222222222221E-2</v>
      </c>
      <c r="K47" s="113">
        <f t="shared" si="12"/>
        <v>0.30416666666666653</v>
      </c>
      <c r="L47" s="150">
        <f t="shared" si="13"/>
        <v>0.31111111111111095</v>
      </c>
      <c r="M47" s="150">
        <f t="shared" si="14"/>
        <v>0.37361111111111095</v>
      </c>
      <c r="N47" s="150">
        <f t="shared" si="15"/>
        <v>0.47777777777777763</v>
      </c>
      <c r="O47" s="150">
        <f t="shared" si="16"/>
        <v>0.54027777777777763</v>
      </c>
      <c r="P47" s="150">
        <f t="shared" si="17"/>
        <v>0.63749999999999984</v>
      </c>
      <c r="Q47" s="153">
        <f t="shared" si="18"/>
        <v>0.73472222222222205</v>
      </c>
      <c r="R47" s="71"/>
    </row>
    <row r="48" spans="1:18" x14ac:dyDescent="0.2">
      <c r="A48" s="97">
        <f t="shared" si="6"/>
        <v>39</v>
      </c>
      <c r="B48" s="80" t="s">
        <v>255</v>
      </c>
      <c r="C48" s="151" t="s">
        <v>207</v>
      </c>
      <c r="D48" s="151" t="s">
        <v>289</v>
      </c>
      <c r="E48" s="151" t="s">
        <v>133</v>
      </c>
      <c r="F48" s="77" t="str">
        <f t="shared" si="7"/>
        <v>-</v>
      </c>
      <c r="G48" s="78">
        <v>0.5</v>
      </c>
      <c r="H48" s="78">
        <f t="shared" si="8"/>
        <v>39.900000000000006</v>
      </c>
      <c r="I48" s="150" t="s">
        <v>215</v>
      </c>
      <c r="J48" s="153">
        <f t="shared" si="9"/>
        <v>4.7916666666666663E-2</v>
      </c>
      <c r="K48" s="113">
        <f t="shared" si="12"/>
        <v>0.30486111111111097</v>
      </c>
      <c r="L48" s="150">
        <f t="shared" si="13"/>
        <v>0.31180555555555539</v>
      </c>
      <c r="M48" s="150">
        <f t="shared" si="14"/>
        <v>0.37430555555555539</v>
      </c>
      <c r="N48" s="150">
        <f t="shared" si="15"/>
        <v>0.47847222222222208</v>
      </c>
      <c r="O48" s="150">
        <f t="shared" si="16"/>
        <v>0.54097222222222208</v>
      </c>
      <c r="P48" s="150">
        <f t="shared" si="17"/>
        <v>0.63819444444444429</v>
      </c>
      <c r="Q48" s="153">
        <f t="shared" si="18"/>
        <v>0.7354166666666665</v>
      </c>
      <c r="R48" s="71"/>
    </row>
    <row r="49" spans="1:18" x14ac:dyDescent="0.2">
      <c r="A49" s="97">
        <f t="shared" si="6"/>
        <v>40</v>
      </c>
      <c r="B49" s="80" t="s">
        <v>173</v>
      </c>
      <c r="C49" s="151" t="s">
        <v>207</v>
      </c>
      <c r="D49" s="151" t="s">
        <v>290</v>
      </c>
      <c r="E49" s="151" t="s">
        <v>133</v>
      </c>
      <c r="F49" s="77" t="str">
        <f t="shared" si="7"/>
        <v>-</v>
      </c>
      <c r="G49" s="78">
        <v>0.9</v>
      </c>
      <c r="H49" s="78">
        <f t="shared" si="8"/>
        <v>40.800000000000004</v>
      </c>
      <c r="I49" s="150" t="s">
        <v>208</v>
      </c>
      <c r="J49" s="153">
        <f t="shared" si="9"/>
        <v>4.9305555555555554E-2</v>
      </c>
      <c r="K49" s="113">
        <f t="shared" si="12"/>
        <v>0.30624999999999986</v>
      </c>
      <c r="L49" s="150">
        <f t="shared" si="13"/>
        <v>0.31319444444444428</v>
      </c>
      <c r="M49" s="150">
        <f t="shared" si="14"/>
        <v>0.37569444444444428</v>
      </c>
      <c r="N49" s="150">
        <f t="shared" si="15"/>
        <v>0.47986111111111096</v>
      </c>
      <c r="O49" s="150">
        <f t="shared" si="16"/>
        <v>0.54236111111111096</v>
      </c>
      <c r="P49" s="150">
        <f t="shared" si="17"/>
        <v>0.63958333333333317</v>
      </c>
      <c r="Q49" s="153">
        <f t="shared" si="18"/>
        <v>0.73680555555555538</v>
      </c>
      <c r="R49" s="71"/>
    </row>
    <row r="50" spans="1:18" x14ac:dyDescent="0.2">
      <c r="A50" s="97">
        <f t="shared" si="6"/>
        <v>41</v>
      </c>
      <c r="B50" s="80" t="s">
        <v>241</v>
      </c>
      <c r="C50" s="151" t="s">
        <v>207</v>
      </c>
      <c r="D50" s="81" t="s">
        <v>158</v>
      </c>
      <c r="E50" s="151" t="s">
        <v>133</v>
      </c>
      <c r="F50" s="77" t="str">
        <f t="shared" si="7"/>
        <v>-</v>
      </c>
      <c r="G50" s="78">
        <v>1.1000000000000001</v>
      </c>
      <c r="H50" s="78">
        <f t="shared" si="8"/>
        <v>41.900000000000006</v>
      </c>
      <c r="I50" s="150" t="s">
        <v>208</v>
      </c>
      <c r="J50" s="153">
        <f t="shared" si="9"/>
        <v>5.0694444444444445E-2</v>
      </c>
      <c r="K50" s="113">
        <f t="shared" si="12"/>
        <v>0.30763888888888874</v>
      </c>
      <c r="L50" s="150">
        <f t="shared" si="13"/>
        <v>0.31458333333333316</v>
      </c>
      <c r="M50" s="150">
        <f t="shared" si="14"/>
        <v>0.37708333333333316</v>
      </c>
      <c r="N50" s="150">
        <f t="shared" si="15"/>
        <v>0.48124999999999984</v>
      </c>
      <c r="O50" s="150">
        <f t="shared" si="16"/>
        <v>0.54374999999999984</v>
      </c>
      <c r="P50" s="150">
        <f t="shared" si="17"/>
        <v>0.64097222222222205</v>
      </c>
      <c r="Q50" s="153">
        <f t="shared" si="18"/>
        <v>0.73819444444444426</v>
      </c>
      <c r="R50" s="71"/>
    </row>
    <row r="51" spans="1:18" x14ac:dyDescent="0.2">
      <c r="A51" s="97">
        <f t="shared" si="6"/>
        <v>42</v>
      </c>
      <c r="B51" s="80" t="s">
        <v>242</v>
      </c>
      <c r="C51" s="151" t="s">
        <v>207</v>
      </c>
      <c r="D51" s="81" t="s">
        <v>159</v>
      </c>
      <c r="E51" s="151" t="s">
        <v>133</v>
      </c>
      <c r="F51" s="77" t="str">
        <f t="shared" si="7"/>
        <v>-</v>
      </c>
      <c r="G51" s="78">
        <v>0.3</v>
      </c>
      <c r="H51" s="78">
        <f t="shared" si="8"/>
        <v>42.2</v>
      </c>
      <c r="I51" s="150" t="s">
        <v>215</v>
      </c>
      <c r="J51" s="153">
        <f t="shared" si="9"/>
        <v>5.1388888888888887E-2</v>
      </c>
      <c r="K51" s="113">
        <f t="shared" si="12"/>
        <v>0.30833333333333318</v>
      </c>
      <c r="L51" s="150">
        <f t="shared" si="13"/>
        <v>0.3152777777777776</v>
      </c>
      <c r="M51" s="150">
        <f t="shared" si="14"/>
        <v>0.3777777777777776</v>
      </c>
      <c r="N51" s="150">
        <f t="shared" si="15"/>
        <v>0.48194444444444429</v>
      </c>
      <c r="O51" s="150">
        <f t="shared" si="16"/>
        <v>0.54444444444444429</v>
      </c>
      <c r="P51" s="150">
        <f t="shared" si="17"/>
        <v>0.6416666666666665</v>
      </c>
      <c r="Q51" s="153">
        <f t="shared" si="18"/>
        <v>0.73888888888888871</v>
      </c>
      <c r="R51" s="71"/>
    </row>
    <row r="52" spans="1:18" x14ac:dyDescent="0.2">
      <c r="A52" s="97">
        <f t="shared" si="6"/>
        <v>43</v>
      </c>
      <c r="B52" s="80" t="s">
        <v>243</v>
      </c>
      <c r="C52" s="151" t="s">
        <v>207</v>
      </c>
      <c r="D52" s="81" t="s">
        <v>161</v>
      </c>
      <c r="E52" s="151" t="s">
        <v>133</v>
      </c>
      <c r="F52" s="77" t="str">
        <f t="shared" si="7"/>
        <v>-</v>
      </c>
      <c r="G52" s="78">
        <v>1.1000000000000001</v>
      </c>
      <c r="H52" s="78">
        <f t="shared" si="8"/>
        <v>43.300000000000004</v>
      </c>
      <c r="I52" s="150">
        <v>1.3888888888888889E-3</v>
      </c>
      <c r="J52" s="153">
        <f t="shared" si="9"/>
        <v>5.2777777777777778E-2</v>
      </c>
      <c r="K52" s="113">
        <f t="shared" si="12"/>
        <v>0.30972222222222207</v>
      </c>
      <c r="L52" s="150">
        <f t="shared" si="13"/>
        <v>0.31666666666666649</v>
      </c>
      <c r="M52" s="150">
        <f t="shared" si="14"/>
        <v>0.37916666666666649</v>
      </c>
      <c r="N52" s="150">
        <f t="shared" si="15"/>
        <v>0.48333333333333317</v>
      </c>
      <c r="O52" s="150">
        <f t="shared" si="16"/>
        <v>0.54583333333333317</v>
      </c>
      <c r="P52" s="150">
        <f t="shared" si="17"/>
        <v>0.64305555555555538</v>
      </c>
      <c r="Q52" s="153">
        <f t="shared" si="18"/>
        <v>0.74027777777777759</v>
      </c>
      <c r="R52" s="71"/>
    </row>
    <row r="53" spans="1:18" x14ac:dyDescent="0.2">
      <c r="A53" s="97">
        <f t="shared" si="6"/>
        <v>44</v>
      </c>
      <c r="B53" s="80" t="s">
        <v>244</v>
      </c>
      <c r="C53" s="151" t="s">
        <v>207</v>
      </c>
      <c r="D53" s="81" t="s">
        <v>162</v>
      </c>
      <c r="E53" s="151" t="s">
        <v>133</v>
      </c>
      <c r="F53" s="77" t="str">
        <f t="shared" si="7"/>
        <v>-</v>
      </c>
      <c r="G53" s="78">
        <v>0.6</v>
      </c>
      <c r="H53" s="78">
        <f t="shared" si="8"/>
        <v>43.900000000000006</v>
      </c>
      <c r="I53" s="150" t="s">
        <v>215</v>
      </c>
      <c r="J53" s="153">
        <f t="shared" si="9"/>
        <v>5.347222222222222E-2</v>
      </c>
      <c r="K53" s="113">
        <f t="shared" si="12"/>
        <v>0.31041666666666651</v>
      </c>
      <c r="L53" s="150">
        <f t="shared" si="13"/>
        <v>0.31736111111111093</v>
      </c>
      <c r="M53" s="150">
        <f t="shared" si="14"/>
        <v>0.37986111111111093</v>
      </c>
      <c r="N53" s="150">
        <f t="shared" si="15"/>
        <v>0.48402777777777761</v>
      </c>
      <c r="O53" s="150">
        <f t="shared" si="16"/>
        <v>0.54652777777777761</v>
      </c>
      <c r="P53" s="150">
        <f t="shared" si="17"/>
        <v>0.64374999999999982</v>
      </c>
      <c r="Q53" s="153">
        <f t="shared" si="18"/>
        <v>0.74097222222222203</v>
      </c>
      <c r="R53" s="71"/>
    </row>
    <row r="54" spans="1:18" x14ac:dyDescent="0.2">
      <c r="A54" s="97">
        <f t="shared" si="6"/>
        <v>45</v>
      </c>
      <c r="B54" s="74" t="s">
        <v>235</v>
      </c>
      <c r="C54" s="151" t="s">
        <v>17</v>
      </c>
      <c r="D54" s="151">
        <v>15</v>
      </c>
      <c r="E54" s="151" t="s">
        <v>133</v>
      </c>
      <c r="F54" s="77" t="str">
        <f t="shared" si="7"/>
        <v>-</v>
      </c>
      <c r="G54" s="78">
        <v>1</v>
      </c>
      <c r="H54" s="78">
        <f t="shared" si="8"/>
        <v>44.900000000000006</v>
      </c>
      <c r="I54" s="150">
        <v>1.3888888888888889E-3</v>
      </c>
      <c r="J54" s="153">
        <f t="shared" si="9"/>
        <v>5.486111111111111E-2</v>
      </c>
      <c r="K54" s="113">
        <f t="shared" si="12"/>
        <v>0.31180555555555539</v>
      </c>
      <c r="L54" s="150">
        <f t="shared" si="13"/>
        <v>0.31874999999999981</v>
      </c>
      <c r="M54" s="150">
        <f t="shared" si="14"/>
        <v>0.38124999999999981</v>
      </c>
      <c r="N54" s="150">
        <f t="shared" si="15"/>
        <v>0.4854166666666665</v>
      </c>
      <c r="O54" s="150">
        <f t="shared" si="16"/>
        <v>0.5479166666666665</v>
      </c>
      <c r="P54" s="150">
        <f t="shared" si="17"/>
        <v>0.64513888888888871</v>
      </c>
      <c r="Q54" s="153">
        <f t="shared" si="18"/>
        <v>0.74236111111111092</v>
      </c>
      <c r="R54" s="71"/>
    </row>
    <row r="55" spans="1:18" x14ac:dyDescent="0.2">
      <c r="A55" s="97">
        <f t="shared" si="6"/>
        <v>46</v>
      </c>
      <c r="B55" s="74" t="s">
        <v>236</v>
      </c>
      <c r="C55" s="151" t="s">
        <v>17</v>
      </c>
      <c r="D55" s="151">
        <v>18</v>
      </c>
      <c r="E55" s="151" t="s">
        <v>133</v>
      </c>
      <c r="F55" s="77" t="str">
        <f t="shared" si="7"/>
        <v>-</v>
      </c>
      <c r="G55" s="78">
        <v>0.9</v>
      </c>
      <c r="H55" s="78">
        <f t="shared" si="8"/>
        <v>45.800000000000004</v>
      </c>
      <c r="I55" s="150">
        <v>1.3888888888888889E-3</v>
      </c>
      <c r="J55" s="153">
        <f t="shared" si="9"/>
        <v>5.6250000000000001E-2</v>
      </c>
      <c r="K55" s="113">
        <f t="shared" si="12"/>
        <v>0.31319444444444428</v>
      </c>
      <c r="L55" s="150">
        <f t="shared" si="13"/>
        <v>0.3201388888888887</v>
      </c>
      <c r="M55" s="150">
        <f t="shared" si="14"/>
        <v>0.3826388888888887</v>
      </c>
      <c r="N55" s="150">
        <f t="shared" si="15"/>
        <v>0.48680555555555538</v>
      </c>
      <c r="O55" s="150">
        <f t="shared" si="16"/>
        <v>0.54930555555555538</v>
      </c>
      <c r="P55" s="150">
        <f t="shared" si="17"/>
        <v>0.64652777777777759</v>
      </c>
      <c r="Q55" s="153">
        <f t="shared" si="18"/>
        <v>0.7437499999999998</v>
      </c>
      <c r="R55" s="71"/>
    </row>
    <row r="56" spans="1:18" x14ac:dyDescent="0.2">
      <c r="A56" s="97">
        <f t="shared" si="6"/>
        <v>47</v>
      </c>
      <c r="B56" s="74" t="s">
        <v>181</v>
      </c>
      <c r="C56" s="151" t="s">
        <v>226</v>
      </c>
      <c r="D56" s="81" t="s">
        <v>162</v>
      </c>
      <c r="E56" s="151" t="s">
        <v>133</v>
      </c>
      <c r="F56" s="77" t="str">
        <f t="shared" si="7"/>
        <v>-</v>
      </c>
      <c r="G56" s="78">
        <v>0.7</v>
      </c>
      <c r="H56" s="78">
        <f t="shared" si="8"/>
        <v>46.500000000000007</v>
      </c>
      <c r="I56" s="150">
        <v>1.3888888888888889E-3</v>
      </c>
      <c r="J56" s="153">
        <f t="shared" si="9"/>
        <v>5.7638888888888892E-2</v>
      </c>
      <c r="K56" s="113">
        <f t="shared" si="12"/>
        <v>0.31458333333333316</v>
      </c>
      <c r="L56" s="150">
        <f t="shared" si="13"/>
        <v>0.32152777777777758</v>
      </c>
      <c r="M56" s="150">
        <f t="shared" si="14"/>
        <v>0.38402777777777758</v>
      </c>
      <c r="N56" s="150">
        <f t="shared" si="15"/>
        <v>0.48819444444444426</v>
      </c>
      <c r="O56" s="150">
        <f t="shared" si="16"/>
        <v>0.55069444444444426</v>
      </c>
      <c r="P56" s="150">
        <f t="shared" si="17"/>
        <v>0.64791666666666647</v>
      </c>
      <c r="Q56" s="153">
        <f t="shared" si="18"/>
        <v>0.74513888888888868</v>
      </c>
      <c r="R56" s="71"/>
    </row>
    <row r="57" spans="1:18" ht="12.75" thickBot="1" x14ac:dyDescent="0.25">
      <c r="A57" s="98">
        <f t="shared" si="6"/>
        <v>48</v>
      </c>
      <c r="B57" s="99" t="s">
        <v>257</v>
      </c>
      <c r="C57" s="156" t="s">
        <v>13</v>
      </c>
      <c r="D57" s="101" t="s">
        <v>163</v>
      </c>
      <c r="E57" s="156" t="s">
        <v>133</v>
      </c>
      <c r="F57" s="102" t="str">
        <f t="shared" si="7"/>
        <v>-</v>
      </c>
      <c r="G57" s="103">
        <v>1.4</v>
      </c>
      <c r="H57" s="103">
        <f t="shared" si="8"/>
        <v>47.900000000000006</v>
      </c>
      <c r="I57" s="158">
        <v>2.7777777777777779E-3</v>
      </c>
      <c r="J57" s="154">
        <f t="shared" si="9"/>
        <v>6.0416666666666667E-2</v>
      </c>
      <c r="K57" s="114">
        <f t="shared" si="12"/>
        <v>0.31736111111111093</v>
      </c>
      <c r="L57" s="158">
        <f t="shared" si="13"/>
        <v>0.32430555555555535</v>
      </c>
      <c r="M57" s="158">
        <f t="shared" si="14"/>
        <v>0.38680555555555535</v>
      </c>
      <c r="N57" s="158">
        <f t="shared" si="15"/>
        <v>0.49097222222222203</v>
      </c>
      <c r="O57" s="158">
        <f t="shared" si="16"/>
        <v>0.55347222222222203</v>
      </c>
      <c r="P57" s="158">
        <f t="shared" si="17"/>
        <v>0.65069444444444424</v>
      </c>
      <c r="Q57" s="154">
        <f t="shared" si="18"/>
        <v>0.74791666666666645</v>
      </c>
      <c r="R57" s="71"/>
    </row>
    <row r="58" spans="1:18" x14ac:dyDescent="0.2">
      <c r="J58" s="84"/>
      <c r="K58" s="84"/>
      <c r="L58" s="84"/>
      <c r="M58" s="84"/>
      <c r="N58" s="84"/>
      <c r="O58" s="84"/>
      <c r="P58" s="84"/>
      <c r="Q58" s="84"/>
      <c r="R58" s="71"/>
    </row>
    <row r="59" spans="1:18" x14ac:dyDescent="0.2">
      <c r="B59" s="161"/>
      <c r="C59" s="168"/>
      <c r="D59" s="168"/>
      <c r="E59" s="168"/>
      <c r="F59" s="169"/>
      <c r="G59" s="236" t="s">
        <v>266</v>
      </c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167"/>
    </row>
    <row r="60" spans="1:18" ht="15.75" customHeight="1" x14ac:dyDescent="0.2">
      <c r="B60" s="170" t="s">
        <v>261</v>
      </c>
      <c r="C60" s="170"/>
      <c r="D60" s="170"/>
      <c r="E60" s="170"/>
      <c r="F60" s="170"/>
      <c r="G60" s="237" t="s">
        <v>18</v>
      </c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163"/>
    </row>
    <row r="61" spans="1:18" x14ac:dyDescent="0.2">
      <c r="B61" s="161" t="s">
        <v>262</v>
      </c>
      <c r="C61" s="162"/>
      <c r="D61" s="162"/>
      <c r="E61" s="162"/>
      <c r="F61" s="162"/>
      <c r="G61" s="179" t="s">
        <v>270</v>
      </c>
      <c r="H61" s="162"/>
      <c r="I61" s="171"/>
      <c r="J61" s="171"/>
      <c r="K61" s="163"/>
      <c r="L61" s="163"/>
      <c r="M61" s="162"/>
      <c r="N61" s="163"/>
      <c r="O61" s="163"/>
      <c r="P61" s="163"/>
      <c r="Q61" s="163"/>
      <c r="R61" s="163"/>
    </row>
    <row r="62" spans="1:18" x14ac:dyDescent="0.2">
      <c r="B62" s="238" t="s">
        <v>263</v>
      </c>
      <c r="C62" s="238"/>
      <c r="D62" s="238"/>
      <c r="E62" s="238"/>
      <c r="F62" s="238"/>
      <c r="G62" s="238"/>
      <c r="H62" s="238"/>
      <c r="I62" s="238"/>
      <c r="J62" s="238"/>
      <c r="K62" s="238"/>
      <c r="L62" s="161"/>
      <c r="M62" s="162"/>
      <c r="N62" s="163"/>
      <c r="O62" s="163"/>
      <c r="P62" s="163"/>
      <c r="Q62" s="163"/>
      <c r="R62" s="163"/>
    </row>
    <row r="63" spans="1:18" ht="12" customHeight="1" x14ac:dyDescent="0.2">
      <c r="B63" s="238" t="s">
        <v>264</v>
      </c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B64" s="161"/>
      <c r="C64" s="165"/>
      <c r="D64" s="165"/>
      <c r="E64" s="165"/>
      <c r="F64" s="165"/>
      <c r="G64" s="165"/>
      <c r="H64" s="165"/>
      <c r="I64" s="166"/>
      <c r="J64" s="166"/>
      <c r="K64" s="167"/>
      <c r="L64" s="167"/>
      <c r="M64" s="165"/>
      <c r="N64" s="167"/>
      <c r="O64" s="167"/>
      <c r="P64" s="167"/>
      <c r="Q64" s="167"/>
      <c r="R64" s="167"/>
    </row>
    <row r="65" spans="2:18" ht="12.75" x14ac:dyDescent="0.2">
      <c r="B65" s="182"/>
      <c r="C65" s="182"/>
      <c r="D65" s="183"/>
      <c r="E65" s="183"/>
      <c r="F65" s="184"/>
      <c r="G65" s="183" t="s">
        <v>272</v>
      </c>
      <c r="H65" s="183"/>
      <c r="I65" s="184"/>
      <c r="J65" s="184"/>
      <c r="K65" s="184"/>
      <c r="L65" s="175"/>
      <c r="M65" s="175"/>
      <c r="N65" s="175"/>
      <c r="O65" s="88"/>
      <c r="P65" s="175"/>
      <c r="Q65" s="87"/>
      <c r="R65" s="87"/>
    </row>
    <row r="66" spans="2:18" ht="12" customHeight="1" x14ac:dyDescent="0.2">
      <c r="B66" s="185" t="s">
        <v>273</v>
      </c>
      <c r="C66" s="182"/>
      <c r="D66" s="182"/>
      <c r="E66" s="183"/>
      <c r="F66" s="184"/>
      <c r="G66" s="184"/>
      <c r="H66" s="184"/>
      <c r="I66" s="184"/>
      <c r="J66" s="184"/>
      <c r="K66" s="184"/>
      <c r="L66" s="139"/>
      <c r="M66" s="139"/>
      <c r="N66" s="139"/>
      <c r="O66" s="139"/>
      <c r="P66" s="139"/>
      <c r="Q66" s="187"/>
      <c r="R66" s="187"/>
    </row>
    <row r="67" spans="2:18" ht="12" customHeight="1" x14ac:dyDescent="0.2">
      <c r="B67" s="185" t="s">
        <v>274</v>
      </c>
      <c r="C67" s="182"/>
      <c r="D67" s="182"/>
      <c r="E67" s="182"/>
      <c r="F67" s="184"/>
      <c r="G67" s="184"/>
      <c r="H67" s="184"/>
      <c r="I67" s="184"/>
      <c r="J67" s="184"/>
      <c r="K67" s="184"/>
      <c r="L67" s="63"/>
      <c r="M67" s="63"/>
      <c r="N67" s="91"/>
      <c r="O67" s="89"/>
      <c r="P67" s="91"/>
      <c r="Q67" s="91"/>
      <c r="R67" s="91"/>
    </row>
    <row r="68" spans="2:18" ht="12.75" x14ac:dyDescent="0.2">
      <c r="B68" s="186"/>
      <c r="C68" s="182"/>
      <c r="D68" s="182"/>
      <c r="E68" s="182"/>
      <c r="F68" s="184"/>
      <c r="G68" s="184"/>
      <c r="H68" s="184"/>
      <c r="I68" s="184"/>
      <c r="J68" s="184"/>
      <c r="K68" s="184"/>
    </row>
    <row r="69" spans="2:18" ht="12.75" x14ac:dyDescent="0.2">
      <c r="B69" s="185" t="s">
        <v>277</v>
      </c>
      <c r="C69" s="182"/>
      <c r="D69" s="182"/>
      <c r="E69" s="182"/>
      <c r="F69" s="184"/>
      <c r="G69" s="184"/>
      <c r="H69" s="184"/>
      <c r="I69" s="184"/>
      <c r="J69" s="184"/>
      <c r="K69" s="184"/>
    </row>
    <row r="70" spans="2:18" ht="12.75" x14ac:dyDescent="0.2">
      <c r="B70" s="185" t="s">
        <v>275</v>
      </c>
      <c r="C70" s="182"/>
      <c r="D70" s="182"/>
      <c r="E70" s="182"/>
      <c r="F70" s="184"/>
      <c r="G70" s="184"/>
      <c r="H70" s="184"/>
      <c r="I70" s="184"/>
      <c r="J70" s="184"/>
      <c r="K70" s="184"/>
    </row>
    <row r="71" spans="2:18" ht="12.75" x14ac:dyDescent="0.2">
      <c r="B71" s="185" t="s">
        <v>278</v>
      </c>
      <c r="C71" s="182"/>
      <c r="D71" s="182"/>
      <c r="E71" s="182"/>
      <c r="F71" s="184"/>
      <c r="G71" s="184"/>
      <c r="H71" s="184"/>
      <c r="I71" s="184"/>
      <c r="J71" s="184"/>
      <c r="K71" s="184"/>
    </row>
    <row r="72" spans="2:18" ht="12.75" x14ac:dyDescent="0.2">
      <c r="B72" s="185" t="s">
        <v>276</v>
      </c>
      <c r="C72" s="182"/>
      <c r="D72" s="182"/>
      <c r="E72" s="182"/>
      <c r="F72" s="184"/>
      <c r="G72" s="184"/>
      <c r="H72" s="184"/>
      <c r="I72" s="184"/>
      <c r="J72" s="184"/>
      <c r="K72" s="184"/>
    </row>
    <row r="73" spans="2:18" x14ac:dyDescent="0.2">
      <c r="C73" s="73"/>
      <c r="D73" s="73"/>
      <c r="E73" s="73"/>
      <c r="F73" s="73"/>
      <c r="G73" s="73"/>
      <c r="H73" s="73"/>
      <c r="I73" s="73"/>
      <c r="J73" s="73"/>
    </row>
  </sheetData>
  <mergeCells count="15">
    <mergeCell ref="M1:Q5"/>
    <mergeCell ref="G59:Q59"/>
    <mergeCell ref="G60:Q60"/>
    <mergeCell ref="B62:K62"/>
    <mergeCell ref="B63:R63"/>
    <mergeCell ref="G6:M6"/>
    <mergeCell ref="G7:G9"/>
    <mergeCell ref="H7:H9"/>
    <mergeCell ref="I7:I9"/>
    <mergeCell ref="J7:J9"/>
    <mergeCell ref="A7:A9"/>
    <mergeCell ref="C7:C9"/>
    <mergeCell ref="D7:D9"/>
    <mergeCell ref="E7:E9"/>
    <mergeCell ref="F7:F9"/>
  </mergeCells>
  <pageMargins left="1.0236220472440944" right="0.23622047244094491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2"/>
  <sheetViews>
    <sheetView topLeftCell="A37" zoomScale="120" zoomScaleNormal="120" workbookViewId="0">
      <selection activeCell="B1" sqref="B1:T73"/>
    </sheetView>
  </sheetViews>
  <sheetFormatPr defaultColWidth="9.140625" defaultRowHeight="12" x14ac:dyDescent="0.2"/>
  <cols>
    <col min="1" max="1" width="1.28515625" style="73" customWidth="1"/>
    <col min="2" max="2" width="2.7109375" style="73" customWidth="1"/>
    <col min="3" max="3" width="40.5703125" style="73" customWidth="1"/>
    <col min="4" max="4" width="5.5703125" style="73" customWidth="1"/>
    <col min="5" max="5" width="7.140625" style="73" customWidth="1"/>
    <col min="6" max="6" width="6.5703125" style="73" customWidth="1"/>
    <col min="7" max="7" width="4.85546875" style="73" customWidth="1"/>
    <col min="8" max="11" width="6.7109375" style="73" customWidth="1"/>
    <col min="12" max="18" width="7.5703125" style="73" customWidth="1"/>
    <col min="19" max="19" width="3.7109375" style="73" customWidth="1"/>
    <col min="20" max="16384" width="9.140625" style="73"/>
  </cols>
  <sheetData>
    <row r="1" spans="1:18" s="58" customFormat="1" ht="12.75" customHeight="1" x14ac:dyDescent="0.2">
      <c r="A1" s="62">
        <f ca="1">A1:R62</f>
        <v>0</v>
      </c>
      <c r="C1" s="172" t="s">
        <v>267</v>
      </c>
      <c r="N1" s="235" t="s">
        <v>269</v>
      </c>
      <c r="O1" s="235"/>
      <c r="P1" s="235"/>
      <c r="Q1" s="235"/>
      <c r="R1" s="235"/>
    </row>
    <row r="2" spans="1:18" s="58" customFormat="1" ht="12.75" x14ac:dyDescent="0.2">
      <c r="A2" s="62"/>
      <c r="C2" s="172" t="s">
        <v>268</v>
      </c>
      <c r="N2" s="235"/>
      <c r="O2" s="235"/>
      <c r="P2" s="235"/>
      <c r="Q2" s="235"/>
      <c r="R2" s="235"/>
    </row>
    <row r="3" spans="1:18" s="58" customFormat="1" x14ac:dyDescent="0.2">
      <c r="A3" s="62"/>
      <c r="C3" s="148"/>
      <c r="N3" s="235"/>
      <c r="O3" s="235"/>
      <c r="P3" s="235"/>
      <c r="Q3" s="235"/>
      <c r="R3" s="235"/>
    </row>
    <row r="4" spans="1:18" s="58" customFormat="1" x14ac:dyDescent="0.2">
      <c r="A4" s="62"/>
      <c r="C4" s="148" t="s">
        <v>250</v>
      </c>
      <c r="N4" s="235"/>
      <c r="O4" s="235"/>
      <c r="P4" s="235"/>
      <c r="Q4" s="235"/>
      <c r="R4" s="235"/>
    </row>
    <row r="5" spans="1:18" s="58" customFormat="1" x14ac:dyDescent="0.2">
      <c r="A5" s="62"/>
      <c r="C5" s="148"/>
      <c r="N5" s="235"/>
      <c r="O5" s="235"/>
      <c r="P5" s="235"/>
      <c r="Q5" s="235"/>
      <c r="R5" s="235"/>
    </row>
    <row r="6" spans="1:18" s="58" customFormat="1" ht="13.5" thickBot="1" x14ac:dyDescent="0.25">
      <c r="A6" s="68"/>
      <c r="C6" s="172" t="s">
        <v>265</v>
      </c>
      <c r="L6" s="126"/>
      <c r="M6" s="94"/>
      <c r="N6" s="94"/>
      <c r="O6" s="94"/>
      <c r="P6" s="94"/>
      <c r="Q6" s="94"/>
      <c r="R6" s="94"/>
    </row>
    <row r="7" spans="1:18" s="58" customFormat="1" x14ac:dyDescent="0.2">
      <c r="A7" s="71"/>
      <c r="B7" s="232" t="s">
        <v>251</v>
      </c>
      <c r="C7" s="95" t="s">
        <v>200</v>
      </c>
      <c r="D7" s="224" t="s">
        <v>303</v>
      </c>
      <c r="E7" s="213" t="s">
        <v>140</v>
      </c>
      <c r="F7" s="213" t="s">
        <v>141</v>
      </c>
      <c r="G7" s="216" t="s">
        <v>111</v>
      </c>
      <c r="H7" s="216" t="s">
        <v>107</v>
      </c>
      <c r="I7" s="216" t="s">
        <v>108</v>
      </c>
      <c r="J7" s="218" t="s">
        <v>1</v>
      </c>
      <c r="K7" s="241" t="s">
        <v>109</v>
      </c>
      <c r="L7" s="129" t="s">
        <v>3</v>
      </c>
      <c r="M7" s="107" t="s">
        <v>2</v>
      </c>
      <c r="N7" s="107" t="s">
        <v>3</v>
      </c>
      <c r="O7" s="107" t="s">
        <v>2</v>
      </c>
      <c r="P7" s="107" t="s">
        <v>3</v>
      </c>
      <c r="Q7" s="107" t="s">
        <v>2</v>
      </c>
      <c r="R7" s="108" t="s">
        <v>2</v>
      </c>
    </row>
    <row r="8" spans="1:18" s="58" customFormat="1" x14ac:dyDescent="0.2">
      <c r="A8" s="71"/>
      <c r="B8" s="233"/>
      <c r="C8" s="43" t="s">
        <v>201</v>
      </c>
      <c r="D8" s="225"/>
      <c r="E8" s="214"/>
      <c r="F8" s="214"/>
      <c r="G8" s="188"/>
      <c r="H8" s="188"/>
      <c r="I8" s="188"/>
      <c r="J8" s="194"/>
      <c r="K8" s="242"/>
      <c r="L8" s="109" t="s">
        <v>4</v>
      </c>
      <c r="M8" s="70" t="s">
        <v>4</v>
      </c>
      <c r="N8" s="70" t="s">
        <v>4</v>
      </c>
      <c r="O8" s="70" t="s">
        <v>4</v>
      </c>
      <c r="P8" s="70" t="s">
        <v>4</v>
      </c>
      <c r="Q8" s="70" t="s">
        <v>4</v>
      </c>
      <c r="R8" s="110" t="s">
        <v>4</v>
      </c>
    </row>
    <row r="9" spans="1:18" ht="24.75" thickBot="1" x14ac:dyDescent="0.25">
      <c r="A9" s="72"/>
      <c r="B9" s="234"/>
      <c r="C9" s="122" t="s">
        <v>203</v>
      </c>
      <c r="D9" s="226"/>
      <c r="E9" s="215"/>
      <c r="F9" s="215"/>
      <c r="G9" s="217"/>
      <c r="H9" s="217"/>
      <c r="I9" s="217"/>
      <c r="J9" s="219"/>
      <c r="K9" s="243"/>
      <c r="L9" s="123" t="s">
        <v>10</v>
      </c>
      <c r="M9" s="123" t="s">
        <v>23</v>
      </c>
      <c r="N9" s="123" t="s">
        <v>24</v>
      </c>
      <c r="O9" s="123" t="s">
        <v>25</v>
      </c>
      <c r="P9" s="123" t="s">
        <v>26</v>
      </c>
      <c r="Q9" s="123" t="s">
        <v>27</v>
      </c>
      <c r="R9" s="123" t="s">
        <v>105</v>
      </c>
    </row>
    <row r="10" spans="1:18" x14ac:dyDescent="0.2">
      <c r="A10" s="71"/>
      <c r="B10" s="116">
        <v>1</v>
      </c>
      <c r="C10" s="130" t="s">
        <v>257</v>
      </c>
      <c r="D10" s="93" t="s">
        <v>13</v>
      </c>
      <c r="E10" s="119" t="s">
        <v>163</v>
      </c>
      <c r="F10" s="77" t="s">
        <v>133</v>
      </c>
      <c r="G10" s="120" t="str">
        <f t="shared" ref="G10:G13" si="0">IF(H10&gt;2.9,H10/J10/24,"-")</f>
        <v>-</v>
      </c>
      <c r="H10" s="93">
        <v>0</v>
      </c>
      <c r="I10" s="121">
        <v>0</v>
      </c>
      <c r="J10" s="79">
        <v>0</v>
      </c>
      <c r="K10" s="134">
        <v>0</v>
      </c>
      <c r="L10" s="111">
        <v>0.2638888888888889</v>
      </c>
      <c r="M10" s="79">
        <v>0.33333333333333331</v>
      </c>
      <c r="N10" s="79">
        <v>0.40625</v>
      </c>
      <c r="O10" s="176">
        <v>0.52430555555555558</v>
      </c>
      <c r="P10" s="79">
        <v>0.61111111111111105</v>
      </c>
      <c r="Q10" s="79">
        <v>0.65972222222222221</v>
      </c>
      <c r="R10" s="112">
        <v>0.6875</v>
      </c>
    </row>
    <row r="11" spans="1:18" x14ac:dyDescent="0.2">
      <c r="A11" s="71"/>
      <c r="B11" s="97">
        <f>B10+1</f>
        <v>2</v>
      </c>
      <c r="C11" s="74" t="s">
        <v>181</v>
      </c>
      <c r="D11" s="43" t="s">
        <v>13</v>
      </c>
      <c r="E11" s="81" t="s">
        <v>162</v>
      </c>
      <c r="F11" s="77" t="s">
        <v>133</v>
      </c>
      <c r="G11" s="77" t="str">
        <f t="shared" si="0"/>
        <v>-</v>
      </c>
      <c r="H11" s="78">
        <v>1.2</v>
      </c>
      <c r="I11" s="78">
        <f t="shared" ref="I11:I58" si="1">I10+H11</f>
        <v>1.2</v>
      </c>
      <c r="J11" s="44">
        <v>2.0833333333333333E-3</v>
      </c>
      <c r="K11" s="135">
        <f>K10+J11</f>
        <v>2.0833333333333333E-3</v>
      </c>
      <c r="L11" s="113">
        <f t="shared" ref="L11:L58" si="2">J11+L10</f>
        <v>0.26597222222222222</v>
      </c>
      <c r="M11" s="44">
        <f t="shared" ref="M11:M58" si="3">J11+M10</f>
        <v>0.33541666666666664</v>
      </c>
      <c r="N11" s="44">
        <f>N10+J11</f>
        <v>0.40833333333333333</v>
      </c>
      <c r="O11" s="177">
        <f t="shared" ref="O11:O58" si="4">J11+O10</f>
        <v>0.52638888888888891</v>
      </c>
      <c r="P11" s="44">
        <f t="shared" ref="P11:P58" si="5">J11+P10</f>
        <v>0.61319444444444438</v>
      </c>
      <c r="Q11" s="44">
        <f t="shared" ref="Q11:Q58" si="6">J11+Q10</f>
        <v>0.66180555555555554</v>
      </c>
      <c r="R11" s="96">
        <f t="shared" ref="R11:R58" si="7">J11+R10</f>
        <v>0.68958333333333333</v>
      </c>
    </row>
    <row r="12" spans="1:18" x14ac:dyDescent="0.2">
      <c r="A12" s="71"/>
      <c r="B12" s="97">
        <f t="shared" ref="B12:B58" si="8">B11+1</f>
        <v>3</v>
      </c>
      <c r="C12" s="74" t="s">
        <v>184</v>
      </c>
      <c r="D12" s="43" t="s">
        <v>17</v>
      </c>
      <c r="E12" s="43">
        <v>17</v>
      </c>
      <c r="F12" s="77" t="s">
        <v>133</v>
      </c>
      <c r="G12" s="77" t="str">
        <f t="shared" si="0"/>
        <v>-</v>
      </c>
      <c r="H12" s="78">
        <v>0.7</v>
      </c>
      <c r="I12" s="78">
        <f t="shared" si="1"/>
        <v>1.9</v>
      </c>
      <c r="J12" s="44">
        <v>1.3888888888888889E-3</v>
      </c>
      <c r="K12" s="135">
        <f t="shared" ref="K12:K58" si="9">K11+J12</f>
        <v>3.472222222222222E-3</v>
      </c>
      <c r="L12" s="113">
        <f t="shared" si="2"/>
        <v>0.2673611111111111</v>
      </c>
      <c r="M12" s="44">
        <f t="shared" si="3"/>
        <v>0.33680555555555552</v>
      </c>
      <c r="N12" s="44">
        <f t="shared" ref="N12:N58" si="10">N11+J12</f>
        <v>0.40972222222222221</v>
      </c>
      <c r="O12" s="177">
        <f t="shared" si="4"/>
        <v>0.52777777777777779</v>
      </c>
      <c r="P12" s="44">
        <f t="shared" si="5"/>
        <v>0.61458333333333326</v>
      </c>
      <c r="Q12" s="44">
        <f t="shared" si="6"/>
        <v>0.66319444444444442</v>
      </c>
      <c r="R12" s="96">
        <f t="shared" si="7"/>
        <v>0.69097222222222221</v>
      </c>
    </row>
    <row r="13" spans="1:18" x14ac:dyDescent="0.2">
      <c r="A13" s="71"/>
      <c r="B13" s="97">
        <f t="shared" si="8"/>
        <v>4</v>
      </c>
      <c r="C13" s="74" t="s">
        <v>237</v>
      </c>
      <c r="D13" s="43" t="s">
        <v>17</v>
      </c>
      <c r="E13" s="43">
        <v>16</v>
      </c>
      <c r="F13" s="77" t="s">
        <v>133</v>
      </c>
      <c r="G13" s="77" t="str">
        <f t="shared" si="0"/>
        <v>-</v>
      </c>
      <c r="H13" s="78">
        <v>0.8</v>
      </c>
      <c r="I13" s="78">
        <f t="shared" si="1"/>
        <v>2.7</v>
      </c>
      <c r="J13" s="44">
        <v>1.3888888888888889E-3</v>
      </c>
      <c r="K13" s="135">
        <f t="shared" si="9"/>
        <v>4.8611111111111112E-3</v>
      </c>
      <c r="L13" s="113">
        <f t="shared" si="2"/>
        <v>0.26874999999999999</v>
      </c>
      <c r="M13" s="44">
        <f t="shared" si="3"/>
        <v>0.33819444444444441</v>
      </c>
      <c r="N13" s="44">
        <f t="shared" si="10"/>
        <v>0.41111111111111109</v>
      </c>
      <c r="O13" s="177">
        <f t="shared" si="4"/>
        <v>0.52916666666666667</v>
      </c>
      <c r="P13" s="44">
        <f t="shared" si="5"/>
        <v>0.61597222222222214</v>
      </c>
      <c r="Q13" s="44">
        <f t="shared" si="6"/>
        <v>0.6645833333333333</v>
      </c>
      <c r="R13" s="96">
        <f t="shared" si="7"/>
        <v>0.69236111111111109</v>
      </c>
    </row>
    <row r="14" spans="1:18" x14ac:dyDescent="0.2">
      <c r="A14" s="71"/>
      <c r="B14" s="97">
        <f t="shared" si="8"/>
        <v>5</v>
      </c>
      <c r="C14" s="80" t="s">
        <v>246</v>
      </c>
      <c r="D14" s="43" t="s">
        <v>207</v>
      </c>
      <c r="E14" s="81" t="s">
        <v>163</v>
      </c>
      <c r="F14" s="77" t="s">
        <v>133</v>
      </c>
      <c r="G14" s="77" t="s">
        <v>133</v>
      </c>
      <c r="H14" s="78">
        <v>1.2</v>
      </c>
      <c r="I14" s="78">
        <f t="shared" si="1"/>
        <v>3.9000000000000004</v>
      </c>
      <c r="J14" s="44">
        <v>2.0833333333333333E-3</v>
      </c>
      <c r="K14" s="135">
        <f t="shared" si="9"/>
        <v>6.9444444444444441E-3</v>
      </c>
      <c r="L14" s="113">
        <f t="shared" si="2"/>
        <v>0.27083333333333331</v>
      </c>
      <c r="M14" s="44">
        <f t="shared" si="3"/>
        <v>0.34027777777777773</v>
      </c>
      <c r="N14" s="44">
        <f t="shared" si="10"/>
        <v>0.41319444444444442</v>
      </c>
      <c r="O14" s="177">
        <f t="shared" si="4"/>
        <v>0.53125</v>
      </c>
      <c r="P14" s="44">
        <f t="shared" si="5"/>
        <v>0.61805555555555547</v>
      </c>
      <c r="Q14" s="44">
        <f t="shared" si="6"/>
        <v>0.66666666666666663</v>
      </c>
      <c r="R14" s="96">
        <f t="shared" si="7"/>
        <v>0.69444444444444442</v>
      </c>
    </row>
    <row r="15" spans="1:18" x14ac:dyDescent="0.2">
      <c r="A15" s="71"/>
      <c r="B15" s="97">
        <f t="shared" si="8"/>
        <v>6</v>
      </c>
      <c r="C15" s="80" t="s">
        <v>247</v>
      </c>
      <c r="D15" s="43" t="s">
        <v>207</v>
      </c>
      <c r="E15" s="136" t="s">
        <v>164</v>
      </c>
      <c r="F15" s="77" t="s">
        <v>133</v>
      </c>
      <c r="G15" s="77" t="s">
        <v>133</v>
      </c>
      <c r="H15" s="78">
        <v>0.4</v>
      </c>
      <c r="I15" s="78">
        <f t="shared" si="1"/>
        <v>4.3000000000000007</v>
      </c>
      <c r="J15" s="44">
        <v>6.9444444444444447E-4</v>
      </c>
      <c r="K15" s="135">
        <f t="shared" si="9"/>
        <v>7.6388888888888886E-3</v>
      </c>
      <c r="L15" s="113">
        <f t="shared" si="2"/>
        <v>0.27152777777777776</v>
      </c>
      <c r="M15" s="44">
        <f t="shared" si="3"/>
        <v>0.34097222222222218</v>
      </c>
      <c r="N15" s="44">
        <f t="shared" si="10"/>
        <v>0.41388888888888886</v>
      </c>
      <c r="O15" s="177">
        <f t="shared" si="4"/>
        <v>0.53194444444444444</v>
      </c>
      <c r="P15" s="44">
        <f t="shared" si="5"/>
        <v>0.61874999999999991</v>
      </c>
      <c r="Q15" s="44">
        <f t="shared" si="6"/>
        <v>0.66736111111111107</v>
      </c>
      <c r="R15" s="96">
        <f t="shared" si="7"/>
        <v>0.69513888888888886</v>
      </c>
    </row>
    <row r="16" spans="1:18" x14ac:dyDescent="0.2">
      <c r="A16" s="71"/>
      <c r="B16" s="97">
        <f t="shared" si="8"/>
        <v>7</v>
      </c>
      <c r="C16" s="80" t="s">
        <v>188</v>
      </c>
      <c r="D16" s="43" t="s">
        <v>207</v>
      </c>
      <c r="E16" s="81" t="s">
        <v>165</v>
      </c>
      <c r="F16" s="77" t="s">
        <v>133</v>
      </c>
      <c r="G16" s="77" t="s">
        <v>133</v>
      </c>
      <c r="H16" s="78">
        <v>0.6</v>
      </c>
      <c r="I16" s="78">
        <f t="shared" si="1"/>
        <v>4.9000000000000004</v>
      </c>
      <c r="J16" s="44">
        <v>6.9444444444444447E-4</v>
      </c>
      <c r="K16" s="135">
        <f t="shared" si="9"/>
        <v>8.3333333333333332E-3</v>
      </c>
      <c r="L16" s="113">
        <f t="shared" si="2"/>
        <v>0.2722222222222222</v>
      </c>
      <c r="M16" s="44">
        <f t="shared" si="3"/>
        <v>0.34166666666666662</v>
      </c>
      <c r="N16" s="44">
        <f t="shared" si="10"/>
        <v>0.4145833333333333</v>
      </c>
      <c r="O16" s="177">
        <f t="shared" si="4"/>
        <v>0.53263888888888888</v>
      </c>
      <c r="P16" s="44">
        <f t="shared" si="5"/>
        <v>0.61944444444444435</v>
      </c>
      <c r="Q16" s="44">
        <f t="shared" si="6"/>
        <v>0.66805555555555551</v>
      </c>
      <c r="R16" s="96">
        <f t="shared" si="7"/>
        <v>0.6958333333333333</v>
      </c>
    </row>
    <row r="17" spans="1:18" x14ac:dyDescent="0.2">
      <c r="A17" s="71"/>
      <c r="B17" s="97">
        <f t="shared" si="8"/>
        <v>8</v>
      </c>
      <c r="C17" s="80" t="s">
        <v>242</v>
      </c>
      <c r="D17" s="43" t="s">
        <v>207</v>
      </c>
      <c r="E17" s="81" t="s">
        <v>157</v>
      </c>
      <c r="F17" s="77" t="s">
        <v>133</v>
      </c>
      <c r="G17" s="77" t="s">
        <v>133</v>
      </c>
      <c r="H17" s="78">
        <v>0.5</v>
      </c>
      <c r="I17" s="78">
        <f t="shared" si="1"/>
        <v>5.4</v>
      </c>
      <c r="J17" s="44">
        <v>6.9444444444444447E-4</v>
      </c>
      <c r="K17" s="135">
        <f t="shared" si="9"/>
        <v>9.0277777777777769E-3</v>
      </c>
      <c r="L17" s="113">
        <f t="shared" si="2"/>
        <v>0.27291666666666664</v>
      </c>
      <c r="M17" s="44">
        <f t="shared" si="3"/>
        <v>0.34236111111111106</v>
      </c>
      <c r="N17" s="44">
        <f t="shared" si="10"/>
        <v>0.41527777777777775</v>
      </c>
      <c r="O17" s="177">
        <f t="shared" si="4"/>
        <v>0.53333333333333333</v>
      </c>
      <c r="P17" s="44">
        <f t="shared" si="5"/>
        <v>0.6201388888888888</v>
      </c>
      <c r="Q17" s="44">
        <f t="shared" si="6"/>
        <v>0.66874999999999996</v>
      </c>
      <c r="R17" s="96">
        <f t="shared" si="7"/>
        <v>0.69652777777777775</v>
      </c>
    </row>
    <row r="18" spans="1:18" x14ac:dyDescent="0.2">
      <c r="A18" s="71"/>
      <c r="B18" s="97">
        <f t="shared" si="8"/>
        <v>9</v>
      </c>
      <c r="C18" s="80" t="s">
        <v>245</v>
      </c>
      <c r="D18" s="43" t="s">
        <v>207</v>
      </c>
      <c r="E18" s="43">
        <v>10</v>
      </c>
      <c r="F18" s="77" t="s">
        <v>133</v>
      </c>
      <c r="G18" s="77" t="s">
        <v>133</v>
      </c>
      <c r="H18" s="78">
        <v>0.3</v>
      </c>
      <c r="I18" s="78">
        <f t="shared" si="1"/>
        <v>5.7</v>
      </c>
      <c r="J18" s="44">
        <v>6.9444444444444447E-4</v>
      </c>
      <c r="K18" s="135">
        <f t="shared" si="9"/>
        <v>9.7222222222222206E-3</v>
      </c>
      <c r="L18" s="113">
        <f t="shared" si="2"/>
        <v>0.27361111111111108</v>
      </c>
      <c r="M18" s="44">
        <f t="shared" si="3"/>
        <v>0.3430555555555555</v>
      </c>
      <c r="N18" s="44">
        <f t="shared" si="10"/>
        <v>0.41597222222222219</v>
      </c>
      <c r="O18" s="177">
        <f t="shared" si="4"/>
        <v>0.53402777777777777</v>
      </c>
      <c r="P18" s="44">
        <f t="shared" si="5"/>
        <v>0.62083333333333324</v>
      </c>
      <c r="Q18" s="44">
        <f t="shared" si="6"/>
        <v>0.6694444444444444</v>
      </c>
      <c r="R18" s="96">
        <f t="shared" si="7"/>
        <v>0.69722222222222219</v>
      </c>
    </row>
    <row r="19" spans="1:18" ht="22.5" x14ac:dyDescent="0.2">
      <c r="A19" s="71"/>
      <c r="B19" s="97">
        <f t="shared" si="8"/>
        <v>10</v>
      </c>
      <c r="C19" s="80" t="s">
        <v>173</v>
      </c>
      <c r="D19" s="43" t="s">
        <v>207</v>
      </c>
      <c r="E19" s="43" t="s">
        <v>291</v>
      </c>
      <c r="F19" s="77" t="s">
        <v>133</v>
      </c>
      <c r="G19" s="77" t="s">
        <v>133</v>
      </c>
      <c r="H19" s="78">
        <v>1.1000000000000001</v>
      </c>
      <c r="I19" s="78">
        <f t="shared" si="1"/>
        <v>6.8000000000000007</v>
      </c>
      <c r="J19" s="44">
        <v>1.3888888888888889E-3</v>
      </c>
      <c r="K19" s="135">
        <f t="shared" si="9"/>
        <v>1.111111111111111E-2</v>
      </c>
      <c r="L19" s="113">
        <f t="shared" si="2"/>
        <v>0.27499999999999997</v>
      </c>
      <c r="M19" s="44">
        <f t="shared" si="3"/>
        <v>0.34444444444444439</v>
      </c>
      <c r="N19" s="44">
        <f t="shared" si="10"/>
        <v>0.41736111111111107</v>
      </c>
      <c r="O19" s="177">
        <f t="shared" si="4"/>
        <v>0.53541666666666665</v>
      </c>
      <c r="P19" s="44">
        <f t="shared" si="5"/>
        <v>0.62222222222222212</v>
      </c>
      <c r="Q19" s="44">
        <f t="shared" si="6"/>
        <v>0.67083333333333328</v>
      </c>
      <c r="R19" s="96">
        <f t="shared" si="7"/>
        <v>0.69861111111111107</v>
      </c>
    </row>
    <row r="20" spans="1:18" ht="22.5" x14ac:dyDescent="0.2">
      <c r="A20" s="71"/>
      <c r="B20" s="97">
        <f t="shared" si="8"/>
        <v>11</v>
      </c>
      <c r="C20" s="80" t="s">
        <v>256</v>
      </c>
      <c r="D20" s="43" t="s">
        <v>207</v>
      </c>
      <c r="E20" s="43" t="s">
        <v>292</v>
      </c>
      <c r="F20" s="77" t="s">
        <v>133</v>
      </c>
      <c r="G20" s="77" t="s">
        <v>133</v>
      </c>
      <c r="H20" s="78">
        <v>0.9</v>
      </c>
      <c r="I20" s="78">
        <f t="shared" si="1"/>
        <v>7.7000000000000011</v>
      </c>
      <c r="J20" s="44" t="s">
        <v>208</v>
      </c>
      <c r="K20" s="135">
        <f t="shared" si="9"/>
        <v>1.2499999999999999E-2</v>
      </c>
      <c r="L20" s="113">
        <f t="shared" si="2"/>
        <v>0.27638888888888885</v>
      </c>
      <c r="M20" s="44">
        <f t="shared" si="3"/>
        <v>0.34583333333333327</v>
      </c>
      <c r="N20" s="44">
        <f t="shared" si="10"/>
        <v>0.41874999999999996</v>
      </c>
      <c r="O20" s="177">
        <f t="shared" si="4"/>
        <v>0.53680555555555554</v>
      </c>
      <c r="P20" s="44">
        <f t="shared" si="5"/>
        <v>0.62361111111111101</v>
      </c>
      <c r="Q20" s="44">
        <f t="shared" si="6"/>
        <v>0.67222222222222217</v>
      </c>
      <c r="R20" s="96">
        <f t="shared" si="7"/>
        <v>0.7</v>
      </c>
    </row>
    <row r="21" spans="1:18" ht="22.5" x14ac:dyDescent="0.2">
      <c r="A21" s="71"/>
      <c r="B21" s="97">
        <f t="shared" si="8"/>
        <v>12</v>
      </c>
      <c r="C21" s="80" t="s">
        <v>193</v>
      </c>
      <c r="D21" s="43" t="s">
        <v>207</v>
      </c>
      <c r="E21" s="43" t="s">
        <v>293</v>
      </c>
      <c r="F21" s="77" t="s">
        <v>133</v>
      </c>
      <c r="G21" s="77" t="s">
        <v>133</v>
      </c>
      <c r="H21" s="78">
        <v>0.6</v>
      </c>
      <c r="I21" s="78">
        <f t="shared" si="1"/>
        <v>8.3000000000000007</v>
      </c>
      <c r="J21" s="44">
        <v>6.9444444444444447E-4</v>
      </c>
      <c r="K21" s="135">
        <f t="shared" si="9"/>
        <v>1.3194444444444443E-2</v>
      </c>
      <c r="L21" s="113">
        <f t="shared" si="2"/>
        <v>0.27708333333333329</v>
      </c>
      <c r="M21" s="44">
        <f t="shared" si="3"/>
        <v>0.34652777777777771</v>
      </c>
      <c r="N21" s="44">
        <f t="shared" si="10"/>
        <v>0.4194444444444444</v>
      </c>
      <c r="O21" s="177">
        <f t="shared" si="4"/>
        <v>0.53749999999999998</v>
      </c>
      <c r="P21" s="44">
        <f t="shared" si="5"/>
        <v>0.62430555555555545</v>
      </c>
      <c r="Q21" s="44">
        <f t="shared" si="6"/>
        <v>0.67291666666666661</v>
      </c>
      <c r="R21" s="96">
        <f t="shared" si="7"/>
        <v>0.7006944444444444</v>
      </c>
    </row>
    <row r="22" spans="1:18" ht="22.5" x14ac:dyDescent="0.2">
      <c r="A22" s="71"/>
      <c r="B22" s="97">
        <f t="shared" si="8"/>
        <v>13</v>
      </c>
      <c r="C22" s="80" t="s">
        <v>194</v>
      </c>
      <c r="D22" s="43" t="s">
        <v>207</v>
      </c>
      <c r="E22" s="43" t="s">
        <v>294</v>
      </c>
      <c r="F22" s="77" t="s">
        <v>133</v>
      </c>
      <c r="G22" s="77" t="s">
        <v>133</v>
      </c>
      <c r="H22" s="78">
        <v>0.7</v>
      </c>
      <c r="I22" s="78">
        <f t="shared" si="1"/>
        <v>9</v>
      </c>
      <c r="J22" s="44">
        <v>1.3888888888888889E-3</v>
      </c>
      <c r="K22" s="135">
        <f t="shared" si="9"/>
        <v>1.4583333333333332E-2</v>
      </c>
      <c r="L22" s="113">
        <f t="shared" si="2"/>
        <v>0.27847222222222218</v>
      </c>
      <c r="M22" s="44">
        <f t="shared" si="3"/>
        <v>0.3479166666666666</v>
      </c>
      <c r="N22" s="44">
        <f t="shared" si="10"/>
        <v>0.42083333333333328</v>
      </c>
      <c r="O22" s="177">
        <f t="shared" si="4"/>
        <v>0.53888888888888886</v>
      </c>
      <c r="P22" s="44">
        <f t="shared" si="5"/>
        <v>0.62569444444444433</v>
      </c>
      <c r="Q22" s="44">
        <f t="shared" si="6"/>
        <v>0.67430555555555549</v>
      </c>
      <c r="R22" s="96">
        <f t="shared" si="7"/>
        <v>0.70208333333333328</v>
      </c>
    </row>
    <row r="23" spans="1:18" ht="22.5" x14ac:dyDescent="0.2">
      <c r="A23" s="71"/>
      <c r="B23" s="97">
        <f t="shared" si="8"/>
        <v>14</v>
      </c>
      <c r="C23" s="80" t="s">
        <v>169</v>
      </c>
      <c r="D23" s="43" t="s">
        <v>207</v>
      </c>
      <c r="E23" s="43" t="s">
        <v>295</v>
      </c>
      <c r="F23" s="77" t="s">
        <v>133</v>
      </c>
      <c r="G23" s="77" t="s">
        <v>133</v>
      </c>
      <c r="H23" s="78">
        <v>0.9</v>
      </c>
      <c r="I23" s="78">
        <f t="shared" si="1"/>
        <v>9.9</v>
      </c>
      <c r="J23" s="44">
        <v>1.3888888888888889E-3</v>
      </c>
      <c r="K23" s="135">
        <f t="shared" si="9"/>
        <v>1.5972222222222221E-2</v>
      </c>
      <c r="L23" s="113">
        <f t="shared" si="2"/>
        <v>0.27986111111111106</v>
      </c>
      <c r="M23" s="44">
        <f t="shared" si="3"/>
        <v>0.34930555555555548</v>
      </c>
      <c r="N23" s="44">
        <f t="shared" si="10"/>
        <v>0.42222222222222217</v>
      </c>
      <c r="O23" s="177">
        <f t="shared" si="4"/>
        <v>0.54027777777777775</v>
      </c>
      <c r="P23" s="44">
        <f t="shared" si="5"/>
        <v>0.62708333333333321</v>
      </c>
      <c r="Q23" s="44">
        <f t="shared" si="6"/>
        <v>0.67569444444444438</v>
      </c>
      <c r="R23" s="96">
        <f t="shared" si="7"/>
        <v>0.70347222222222217</v>
      </c>
    </row>
    <row r="24" spans="1:18" ht="22.5" x14ac:dyDescent="0.2">
      <c r="A24" s="71"/>
      <c r="B24" s="97">
        <f t="shared" si="8"/>
        <v>15</v>
      </c>
      <c r="C24" s="80" t="s">
        <v>168</v>
      </c>
      <c r="D24" s="43" t="s">
        <v>207</v>
      </c>
      <c r="E24" s="43" t="s">
        <v>296</v>
      </c>
      <c r="F24" s="77" t="s">
        <v>133</v>
      </c>
      <c r="G24" s="77" t="s">
        <v>133</v>
      </c>
      <c r="H24" s="78">
        <v>0.5</v>
      </c>
      <c r="I24" s="78">
        <f t="shared" si="1"/>
        <v>10.4</v>
      </c>
      <c r="J24" s="44">
        <v>6.9444444444444447E-4</v>
      </c>
      <c r="K24" s="135">
        <f t="shared" si="9"/>
        <v>1.6666666666666666E-2</v>
      </c>
      <c r="L24" s="113">
        <f t="shared" si="2"/>
        <v>0.2805555555555555</v>
      </c>
      <c r="M24" s="44">
        <f t="shared" si="3"/>
        <v>0.34999999999999992</v>
      </c>
      <c r="N24" s="44">
        <f t="shared" si="10"/>
        <v>0.42291666666666661</v>
      </c>
      <c r="O24" s="177">
        <f t="shared" si="4"/>
        <v>0.54097222222222219</v>
      </c>
      <c r="P24" s="44">
        <f t="shared" si="5"/>
        <v>0.62777777777777766</v>
      </c>
      <c r="Q24" s="44">
        <f t="shared" si="6"/>
        <v>0.67638888888888882</v>
      </c>
      <c r="R24" s="96">
        <f t="shared" si="7"/>
        <v>0.70416666666666661</v>
      </c>
    </row>
    <row r="25" spans="1:18" ht="22.5" x14ac:dyDescent="0.2">
      <c r="A25" s="71"/>
      <c r="B25" s="97">
        <f t="shared" si="8"/>
        <v>16</v>
      </c>
      <c r="C25" s="80" t="s">
        <v>195</v>
      </c>
      <c r="D25" s="43" t="s">
        <v>207</v>
      </c>
      <c r="E25" s="43" t="s">
        <v>297</v>
      </c>
      <c r="F25" s="77" t="s">
        <v>133</v>
      </c>
      <c r="G25" s="77" t="s">
        <v>133</v>
      </c>
      <c r="H25" s="78">
        <v>0.6</v>
      </c>
      <c r="I25" s="78">
        <f t="shared" si="1"/>
        <v>11</v>
      </c>
      <c r="J25" s="44" t="s">
        <v>215</v>
      </c>
      <c r="K25" s="135">
        <f t="shared" si="9"/>
        <v>1.7361111111111112E-2</v>
      </c>
      <c r="L25" s="113">
        <f t="shared" si="2"/>
        <v>0.28124999999999994</v>
      </c>
      <c r="M25" s="44">
        <f t="shared" si="3"/>
        <v>0.35069444444444436</v>
      </c>
      <c r="N25" s="44">
        <f t="shared" si="10"/>
        <v>0.42361111111111105</v>
      </c>
      <c r="O25" s="177">
        <f t="shared" si="4"/>
        <v>0.54166666666666663</v>
      </c>
      <c r="P25" s="44">
        <f t="shared" si="5"/>
        <v>0.6284722222222221</v>
      </c>
      <c r="Q25" s="44">
        <f t="shared" si="6"/>
        <v>0.67708333333333326</v>
      </c>
      <c r="R25" s="96">
        <f t="shared" si="7"/>
        <v>0.70486111111111105</v>
      </c>
    </row>
    <row r="26" spans="1:18" ht="22.5" x14ac:dyDescent="0.2">
      <c r="A26" s="71"/>
      <c r="B26" s="97">
        <f t="shared" si="8"/>
        <v>17</v>
      </c>
      <c r="C26" s="80" t="s">
        <v>248</v>
      </c>
      <c r="D26" s="43" t="s">
        <v>11</v>
      </c>
      <c r="E26" s="43" t="s">
        <v>298</v>
      </c>
      <c r="F26" s="77"/>
      <c r="G26" s="77"/>
      <c r="H26" s="78">
        <v>1.1000000000000001</v>
      </c>
      <c r="I26" s="78">
        <f t="shared" si="1"/>
        <v>12.1</v>
      </c>
      <c r="J26" s="44">
        <v>1.3888888888888889E-3</v>
      </c>
      <c r="K26" s="159">
        <f t="shared" si="9"/>
        <v>1.8749999999999999E-2</v>
      </c>
      <c r="L26" s="113">
        <f t="shared" si="2"/>
        <v>0.28263888888888883</v>
      </c>
      <c r="M26" s="44">
        <f t="shared" si="3"/>
        <v>0.35208333333333325</v>
      </c>
      <c r="N26" s="44">
        <f t="shared" si="10"/>
        <v>0.42499999999999993</v>
      </c>
      <c r="O26" s="177">
        <f t="shared" si="4"/>
        <v>0.54305555555555551</v>
      </c>
      <c r="P26" s="44">
        <f t="shared" si="5"/>
        <v>0.62986111111111098</v>
      </c>
      <c r="Q26" s="44">
        <f t="shared" si="6"/>
        <v>0.67847222222222214</v>
      </c>
      <c r="R26" s="96">
        <f t="shared" si="7"/>
        <v>0.70624999999999993</v>
      </c>
    </row>
    <row r="27" spans="1:18" ht="22.5" x14ac:dyDescent="0.2">
      <c r="A27" s="71"/>
      <c r="B27" s="97">
        <f t="shared" si="8"/>
        <v>18</v>
      </c>
      <c r="C27" s="80" t="s">
        <v>238</v>
      </c>
      <c r="D27" s="43" t="s">
        <v>207</v>
      </c>
      <c r="E27" s="81" t="s">
        <v>299</v>
      </c>
      <c r="F27" s="77" t="s">
        <v>133</v>
      </c>
      <c r="G27" s="77" t="s">
        <v>133</v>
      </c>
      <c r="H27" s="78">
        <v>1.1000000000000001</v>
      </c>
      <c r="I27" s="78">
        <f t="shared" si="1"/>
        <v>13.2</v>
      </c>
      <c r="J27" s="44">
        <v>1.3888888888888889E-3</v>
      </c>
      <c r="K27" s="159">
        <f t="shared" si="9"/>
        <v>2.0138888888888887E-2</v>
      </c>
      <c r="L27" s="113">
        <f t="shared" ref="L27:L29" si="11">J27+L26</f>
        <v>0.28402777777777771</v>
      </c>
      <c r="M27" s="150">
        <f t="shared" ref="M27:M29" si="12">J27+M26</f>
        <v>0.35347222222222213</v>
      </c>
      <c r="N27" s="150">
        <f t="shared" ref="N27:N29" si="13">N26+J27</f>
        <v>0.42638888888888882</v>
      </c>
      <c r="O27" s="177">
        <f t="shared" ref="O27:O29" si="14">J27+O26</f>
        <v>0.5444444444444444</v>
      </c>
      <c r="P27" s="150">
        <f t="shared" ref="P27:P29" si="15">J27+P26</f>
        <v>0.63124999999999987</v>
      </c>
      <c r="Q27" s="150">
        <f t="shared" ref="Q27:Q29" si="16">J27+Q26</f>
        <v>0.67986111111111103</v>
      </c>
      <c r="R27" s="153">
        <f t="shared" ref="R27:R29" si="17">J27+R26</f>
        <v>0.70763888888888882</v>
      </c>
    </row>
    <row r="28" spans="1:18" ht="22.5" x14ac:dyDescent="0.2">
      <c r="A28" s="71"/>
      <c r="B28" s="97">
        <f t="shared" si="8"/>
        <v>19</v>
      </c>
      <c r="C28" s="173" t="s">
        <v>259</v>
      </c>
      <c r="D28" s="151" t="s">
        <v>11</v>
      </c>
      <c r="E28" s="136" t="s">
        <v>300</v>
      </c>
      <c r="F28" s="77"/>
      <c r="G28" s="77"/>
      <c r="H28" s="78">
        <v>1.1000000000000001</v>
      </c>
      <c r="I28" s="78">
        <f t="shared" si="1"/>
        <v>14.299999999999999</v>
      </c>
      <c r="J28" s="150">
        <v>1.3888888888888889E-3</v>
      </c>
      <c r="K28" s="159">
        <f t="shared" si="9"/>
        <v>2.1527777777777774E-2</v>
      </c>
      <c r="L28" s="113">
        <f t="shared" si="11"/>
        <v>0.2854166666666666</v>
      </c>
      <c r="M28" s="150">
        <f t="shared" si="12"/>
        <v>0.35486111111111102</v>
      </c>
      <c r="N28" s="150">
        <f t="shared" si="13"/>
        <v>0.4277777777777777</v>
      </c>
      <c r="O28" s="177">
        <f t="shared" si="14"/>
        <v>0.54583333333333328</v>
      </c>
      <c r="P28" s="150">
        <f t="shared" si="15"/>
        <v>0.63263888888888875</v>
      </c>
      <c r="Q28" s="150">
        <f t="shared" si="16"/>
        <v>0.68124999999999991</v>
      </c>
      <c r="R28" s="153">
        <f t="shared" si="17"/>
        <v>0.7090277777777777</v>
      </c>
    </row>
    <row r="29" spans="1:18" ht="22.5" x14ac:dyDescent="0.2">
      <c r="A29" s="71"/>
      <c r="B29" s="97">
        <f t="shared" si="8"/>
        <v>20</v>
      </c>
      <c r="C29" s="173" t="s">
        <v>197</v>
      </c>
      <c r="D29" s="43" t="s">
        <v>207</v>
      </c>
      <c r="E29" s="81" t="s">
        <v>301</v>
      </c>
      <c r="F29" s="77" t="s">
        <v>133</v>
      </c>
      <c r="G29" s="77" t="s">
        <v>133</v>
      </c>
      <c r="H29" s="78">
        <v>1.3</v>
      </c>
      <c r="I29" s="78">
        <f t="shared" si="1"/>
        <v>15.6</v>
      </c>
      <c r="J29" s="150">
        <v>1.3888888888888889E-3</v>
      </c>
      <c r="K29" s="159">
        <f t="shared" si="9"/>
        <v>2.2916666666666662E-2</v>
      </c>
      <c r="L29" s="113">
        <f t="shared" si="11"/>
        <v>0.28680555555555548</v>
      </c>
      <c r="M29" s="150">
        <f t="shared" si="12"/>
        <v>0.3562499999999999</v>
      </c>
      <c r="N29" s="150">
        <f t="shared" si="13"/>
        <v>0.42916666666666659</v>
      </c>
      <c r="O29" s="177">
        <f t="shared" si="14"/>
        <v>0.54722222222222217</v>
      </c>
      <c r="P29" s="150">
        <f t="shared" si="15"/>
        <v>0.63402777777777763</v>
      </c>
      <c r="Q29" s="150">
        <f t="shared" si="16"/>
        <v>0.6826388888888888</v>
      </c>
      <c r="R29" s="153">
        <f t="shared" si="17"/>
        <v>0.71041666666666659</v>
      </c>
    </row>
    <row r="30" spans="1:18" ht="22.5" x14ac:dyDescent="0.2">
      <c r="A30" s="71"/>
      <c r="B30" s="97">
        <f t="shared" si="8"/>
        <v>21</v>
      </c>
      <c r="C30" s="173" t="s">
        <v>260</v>
      </c>
      <c r="D30" s="151" t="s">
        <v>11</v>
      </c>
      <c r="E30" s="81" t="s">
        <v>302</v>
      </c>
      <c r="F30" s="77"/>
      <c r="G30" s="77"/>
      <c r="H30" s="78">
        <v>1.8</v>
      </c>
      <c r="I30" s="78">
        <f t="shared" si="1"/>
        <v>17.399999999999999</v>
      </c>
      <c r="J30" s="150">
        <v>1.3888888888888889E-3</v>
      </c>
      <c r="K30" s="159">
        <f t="shared" si="9"/>
        <v>2.4305555555555549E-2</v>
      </c>
      <c r="L30" s="113">
        <f t="shared" ref="L30:L57" si="18">J30+L29</f>
        <v>0.28819444444444436</v>
      </c>
      <c r="M30" s="150">
        <f t="shared" ref="M30:M57" si="19">J30+M29</f>
        <v>0.35763888888888878</v>
      </c>
      <c r="N30" s="150">
        <f t="shared" ref="N30:N57" si="20">N29+J30</f>
        <v>0.43055555555555547</v>
      </c>
      <c r="O30" s="177">
        <f t="shared" ref="O30:O57" si="21">J30+O29</f>
        <v>0.54861111111111105</v>
      </c>
      <c r="P30" s="150">
        <f t="shared" ref="P30:P57" si="22">J30+P29</f>
        <v>0.63541666666666652</v>
      </c>
      <c r="Q30" s="150">
        <f t="shared" ref="Q30:Q57" si="23">J30+Q29</f>
        <v>0.68402777777777768</v>
      </c>
      <c r="R30" s="153">
        <f t="shared" ref="R30:R57" si="24">J30+R29</f>
        <v>0.71180555555555547</v>
      </c>
    </row>
    <row r="31" spans="1:18" x14ac:dyDescent="0.2">
      <c r="A31" s="71"/>
      <c r="B31" s="97">
        <f t="shared" si="8"/>
        <v>22</v>
      </c>
      <c r="C31" s="74" t="s">
        <v>216</v>
      </c>
      <c r="D31" s="43" t="s">
        <v>207</v>
      </c>
      <c r="E31" s="76" t="s">
        <v>133</v>
      </c>
      <c r="F31" s="77" t="s">
        <v>133</v>
      </c>
      <c r="G31" s="77">
        <v>50</v>
      </c>
      <c r="H31" s="78">
        <v>3.2</v>
      </c>
      <c r="I31" s="78">
        <f t="shared" si="1"/>
        <v>20.599999999999998</v>
      </c>
      <c r="J31" s="44">
        <v>2.7777777777777779E-3</v>
      </c>
      <c r="K31" s="159">
        <f t="shared" si="9"/>
        <v>2.7083333333333327E-2</v>
      </c>
      <c r="L31" s="113">
        <f t="shared" si="18"/>
        <v>0.29097222222222213</v>
      </c>
      <c r="M31" s="150">
        <f t="shared" si="19"/>
        <v>0.36041666666666655</v>
      </c>
      <c r="N31" s="150">
        <f t="shared" si="20"/>
        <v>0.43333333333333324</v>
      </c>
      <c r="O31" s="177">
        <f t="shared" si="21"/>
        <v>0.55138888888888882</v>
      </c>
      <c r="P31" s="150">
        <f t="shared" si="22"/>
        <v>0.63819444444444429</v>
      </c>
      <c r="Q31" s="150">
        <f t="shared" si="23"/>
        <v>0.68680555555555545</v>
      </c>
      <c r="R31" s="153">
        <f t="shared" si="24"/>
        <v>0.71458333333333324</v>
      </c>
    </row>
    <row r="32" spans="1:18" x14ac:dyDescent="0.2">
      <c r="A32" s="71"/>
      <c r="B32" s="97">
        <f t="shared" si="8"/>
        <v>23</v>
      </c>
      <c r="C32" s="74" t="s">
        <v>117</v>
      </c>
      <c r="D32" s="43" t="s">
        <v>207</v>
      </c>
      <c r="E32" s="76" t="s">
        <v>133</v>
      </c>
      <c r="F32" s="77" t="s">
        <v>133</v>
      </c>
      <c r="G32" s="77" t="s">
        <v>133</v>
      </c>
      <c r="H32" s="78">
        <v>0.7</v>
      </c>
      <c r="I32" s="78">
        <f t="shared" si="1"/>
        <v>21.299999999999997</v>
      </c>
      <c r="J32" s="44">
        <v>6.9444444444444447E-4</v>
      </c>
      <c r="K32" s="159">
        <f t="shared" si="9"/>
        <v>2.7777777777777773E-2</v>
      </c>
      <c r="L32" s="113">
        <f t="shared" si="18"/>
        <v>0.29166666666666657</v>
      </c>
      <c r="M32" s="150">
        <f t="shared" si="19"/>
        <v>0.36111111111111099</v>
      </c>
      <c r="N32" s="150">
        <f t="shared" si="20"/>
        <v>0.43402777777777768</v>
      </c>
      <c r="O32" s="177">
        <f t="shared" si="21"/>
        <v>0.55208333333333326</v>
      </c>
      <c r="P32" s="150">
        <f t="shared" si="22"/>
        <v>0.63888888888888873</v>
      </c>
      <c r="Q32" s="150">
        <f t="shared" si="23"/>
        <v>0.68749999999999989</v>
      </c>
      <c r="R32" s="153">
        <f t="shared" si="24"/>
        <v>0.71527777777777768</v>
      </c>
    </row>
    <row r="33" spans="1:18" x14ac:dyDescent="0.2">
      <c r="A33" s="71"/>
      <c r="B33" s="97">
        <f t="shared" si="8"/>
        <v>24</v>
      </c>
      <c r="C33" s="74" t="s">
        <v>218</v>
      </c>
      <c r="D33" s="43" t="s">
        <v>207</v>
      </c>
      <c r="E33" s="76" t="s">
        <v>133</v>
      </c>
      <c r="F33" s="77" t="s">
        <v>133</v>
      </c>
      <c r="G33" s="77" t="s">
        <v>133</v>
      </c>
      <c r="H33" s="78">
        <v>0.5</v>
      </c>
      <c r="I33" s="78">
        <f t="shared" si="1"/>
        <v>21.799999999999997</v>
      </c>
      <c r="J33" s="44">
        <v>6.9444444444444447E-4</v>
      </c>
      <c r="K33" s="159">
        <f t="shared" si="9"/>
        <v>2.8472222222222218E-2</v>
      </c>
      <c r="L33" s="113">
        <f t="shared" si="18"/>
        <v>0.29236111111111102</v>
      </c>
      <c r="M33" s="150">
        <f t="shared" si="19"/>
        <v>0.36180555555555544</v>
      </c>
      <c r="N33" s="150">
        <f t="shared" si="20"/>
        <v>0.43472222222222212</v>
      </c>
      <c r="O33" s="177">
        <f t="shared" si="21"/>
        <v>0.5527777777777777</v>
      </c>
      <c r="P33" s="150">
        <f t="shared" si="22"/>
        <v>0.63958333333333317</v>
      </c>
      <c r="Q33" s="150">
        <f t="shared" si="23"/>
        <v>0.68819444444444433</v>
      </c>
      <c r="R33" s="153">
        <f t="shared" si="24"/>
        <v>0.71597222222222212</v>
      </c>
    </row>
    <row r="34" spans="1:18" x14ac:dyDescent="0.2">
      <c r="A34" s="71"/>
      <c r="B34" s="97">
        <f t="shared" si="8"/>
        <v>25</v>
      </c>
      <c r="C34" s="74" t="s">
        <v>116</v>
      </c>
      <c r="D34" s="43" t="s">
        <v>207</v>
      </c>
      <c r="E34" s="76" t="s">
        <v>133</v>
      </c>
      <c r="F34" s="77" t="s">
        <v>133</v>
      </c>
      <c r="G34" s="77" t="s">
        <v>133</v>
      </c>
      <c r="H34" s="78">
        <v>1.1000000000000001</v>
      </c>
      <c r="I34" s="78">
        <f t="shared" si="1"/>
        <v>22.9</v>
      </c>
      <c r="J34" s="44">
        <v>1.3888888888888889E-3</v>
      </c>
      <c r="K34" s="159">
        <f t="shared" si="9"/>
        <v>2.9861111111111106E-2</v>
      </c>
      <c r="L34" s="113">
        <f t="shared" si="18"/>
        <v>0.2937499999999999</v>
      </c>
      <c r="M34" s="150">
        <f t="shared" si="19"/>
        <v>0.36319444444444432</v>
      </c>
      <c r="N34" s="150">
        <f t="shared" si="20"/>
        <v>0.43611111111111101</v>
      </c>
      <c r="O34" s="177">
        <f t="shared" si="21"/>
        <v>0.55416666666666659</v>
      </c>
      <c r="P34" s="150">
        <f t="shared" si="22"/>
        <v>0.64097222222222205</v>
      </c>
      <c r="Q34" s="150">
        <f t="shared" si="23"/>
        <v>0.68958333333333321</v>
      </c>
      <c r="R34" s="153">
        <f t="shared" si="24"/>
        <v>0.71736111111111101</v>
      </c>
    </row>
    <row r="35" spans="1:18" x14ac:dyDescent="0.2">
      <c r="A35" s="71"/>
      <c r="B35" s="97">
        <f t="shared" si="8"/>
        <v>26</v>
      </c>
      <c r="C35" s="80" t="s">
        <v>121</v>
      </c>
      <c r="D35" s="43" t="s">
        <v>207</v>
      </c>
      <c r="E35" s="76" t="s">
        <v>133</v>
      </c>
      <c r="F35" s="77" t="s">
        <v>133</v>
      </c>
      <c r="G35" s="77" t="s">
        <v>133</v>
      </c>
      <c r="H35" s="78">
        <v>0.4</v>
      </c>
      <c r="I35" s="78">
        <f t="shared" si="1"/>
        <v>23.299999999999997</v>
      </c>
      <c r="J35" s="44">
        <v>6.9444444444444447E-4</v>
      </c>
      <c r="K35" s="159">
        <f t="shared" si="9"/>
        <v>3.0555555555555551E-2</v>
      </c>
      <c r="L35" s="113">
        <f t="shared" si="18"/>
        <v>0.29444444444444434</v>
      </c>
      <c r="M35" s="150">
        <f t="shared" si="19"/>
        <v>0.36388888888888876</v>
      </c>
      <c r="N35" s="150">
        <f t="shared" si="20"/>
        <v>0.43680555555555545</v>
      </c>
      <c r="O35" s="177">
        <f t="shared" si="21"/>
        <v>0.55486111111111103</v>
      </c>
      <c r="P35" s="150">
        <f t="shared" si="22"/>
        <v>0.6416666666666665</v>
      </c>
      <c r="Q35" s="150">
        <f t="shared" si="23"/>
        <v>0.69027777777777766</v>
      </c>
      <c r="R35" s="153">
        <f t="shared" si="24"/>
        <v>0.71805555555555545</v>
      </c>
    </row>
    <row r="36" spans="1:18" x14ac:dyDescent="0.2">
      <c r="A36" s="71"/>
      <c r="B36" s="97">
        <f t="shared" si="8"/>
        <v>27</v>
      </c>
      <c r="C36" s="74" t="s">
        <v>220</v>
      </c>
      <c r="D36" s="43" t="s">
        <v>207</v>
      </c>
      <c r="E36" s="76" t="s">
        <v>133</v>
      </c>
      <c r="F36" s="77" t="s">
        <v>133</v>
      </c>
      <c r="G36" s="77" t="s">
        <v>133</v>
      </c>
      <c r="H36" s="78">
        <v>1.2</v>
      </c>
      <c r="I36" s="78">
        <f t="shared" si="1"/>
        <v>24.499999999999996</v>
      </c>
      <c r="J36" s="44" t="s">
        <v>208</v>
      </c>
      <c r="K36" s="159">
        <f t="shared" si="9"/>
        <v>3.1944444444444442E-2</v>
      </c>
      <c r="L36" s="113">
        <f t="shared" si="18"/>
        <v>0.29583333333333323</v>
      </c>
      <c r="M36" s="150">
        <f t="shared" si="19"/>
        <v>0.36527777777777765</v>
      </c>
      <c r="N36" s="150">
        <f t="shared" si="20"/>
        <v>0.43819444444444433</v>
      </c>
      <c r="O36" s="177">
        <f t="shared" si="21"/>
        <v>0.55624999999999991</v>
      </c>
      <c r="P36" s="150">
        <f t="shared" si="22"/>
        <v>0.64305555555555538</v>
      </c>
      <c r="Q36" s="150">
        <f t="shared" si="23"/>
        <v>0.69166666666666654</v>
      </c>
      <c r="R36" s="153">
        <f t="shared" si="24"/>
        <v>0.71944444444444433</v>
      </c>
    </row>
    <row r="37" spans="1:18" x14ac:dyDescent="0.2">
      <c r="A37" s="71"/>
      <c r="B37" s="97">
        <f t="shared" si="8"/>
        <v>28</v>
      </c>
      <c r="C37" s="74" t="s">
        <v>219</v>
      </c>
      <c r="D37" s="43" t="s">
        <v>207</v>
      </c>
      <c r="E37" s="76" t="s">
        <v>133</v>
      </c>
      <c r="F37" s="77" t="s">
        <v>133</v>
      </c>
      <c r="G37" s="77" t="s">
        <v>133</v>
      </c>
      <c r="H37" s="78">
        <v>1.6</v>
      </c>
      <c r="I37" s="78">
        <f t="shared" si="1"/>
        <v>26.099999999999998</v>
      </c>
      <c r="J37" s="44" t="s">
        <v>221</v>
      </c>
      <c r="K37" s="159">
        <f t="shared" si="9"/>
        <v>3.4027777777777775E-2</v>
      </c>
      <c r="L37" s="113">
        <f t="shared" si="18"/>
        <v>0.29791666666666655</v>
      </c>
      <c r="M37" s="150">
        <f t="shared" si="19"/>
        <v>0.36736111111111097</v>
      </c>
      <c r="N37" s="150">
        <f t="shared" si="20"/>
        <v>0.44027777777777766</v>
      </c>
      <c r="O37" s="177">
        <f t="shared" si="21"/>
        <v>0.55833333333333324</v>
      </c>
      <c r="P37" s="150">
        <f t="shared" si="22"/>
        <v>0.64513888888888871</v>
      </c>
      <c r="Q37" s="150">
        <f t="shared" si="23"/>
        <v>0.69374999999999987</v>
      </c>
      <c r="R37" s="153">
        <f t="shared" si="24"/>
        <v>0.72152777777777766</v>
      </c>
    </row>
    <row r="38" spans="1:18" x14ac:dyDescent="0.2">
      <c r="A38" s="71"/>
      <c r="B38" s="97">
        <f t="shared" si="8"/>
        <v>29</v>
      </c>
      <c r="C38" s="74" t="s">
        <v>217</v>
      </c>
      <c r="D38" s="43" t="s">
        <v>207</v>
      </c>
      <c r="E38" s="76" t="s">
        <v>133</v>
      </c>
      <c r="F38" s="77" t="s">
        <v>133</v>
      </c>
      <c r="G38" s="77" t="s">
        <v>133</v>
      </c>
      <c r="H38" s="78">
        <v>1.1000000000000001</v>
      </c>
      <c r="I38" s="78">
        <f t="shared" si="1"/>
        <v>27.2</v>
      </c>
      <c r="J38" s="44" t="s">
        <v>208</v>
      </c>
      <c r="K38" s="159">
        <f t="shared" si="9"/>
        <v>3.5416666666666666E-2</v>
      </c>
      <c r="L38" s="113">
        <f t="shared" si="18"/>
        <v>0.29930555555555544</v>
      </c>
      <c r="M38" s="150">
        <f t="shared" si="19"/>
        <v>0.36874999999999986</v>
      </c>
      <c r="N38" s="150">
        <f t="shared" si="20"/>
        <v>0.44166666666666654</v>
      </c>
      <c r="O38" s="177">
        <f t="shared" si="21"/>
        <v>0.55972222222222212</v>
      </c>
      <c r="P38" s="150">
        <f t="shared" si="22"/>
        <v>0.64652777777777759</v>
      </c>
      <c r="Q38" s="150">
        <f t="shared" si="23"/>
        <v>0.69513888888888875</v>
      </c>
      <c r="R38" s="153">
        <f t="shared" si="24"/>
        <v>0.72291666666666654</v>
      </c>
    </row>
    <row r="39" spans="1:18" x14ac:dyDescent="0.2">
      <c r="A39" s="71"/>
      <c r="B39" s="97">
        <f t="shared" si="8"/>
        <v>30</v>
      </c>
      <c r="C39" s="74" t="s">
        <v>115</v>
      </c>
      <c r="D39" s="43" t="s">
        <v>207</v>
      </c>
      <c r="E39" s="76" t="s">
        <v>133</v>
      </c>
      <c r="F39" s="77" t="s">
        <v>133</v>
      </c>
      <c r="G39" s="77"/>
      <c r="H39" s="78">
        <v>0.5</v>
      </c>
      <c r="I39" s="78">
        <f t="shared" si="1"/>
        <v>27.7</v>
      </c>
      <c r="J39" s="44">
        <v>6.9444444444444447E-4</v>
      </c>
      <c r="K39" s="159">
        <f t="shared" si="9"/>
        <v>3.6111111111111108E-2</v>
      </c>
      <c r="L39" s="113">
        <f t="shared" si="18"/>
        <v>0.29999999999999988</v>
      </c>
      <c r="M39" s="150">
        <f t="shared" si="19"/>
        <v>0.3694444444444443</v>
      </c>
      <c r="N39" s="150">
        <f t="shared" si="20"/>
        <v>0.44236111111111098</v>
      </c>
      <c r="O39" s="177">
        <f t="shared" si="21"/>
        <v>0.56041666666666656</v>
      </c>
      <c r="P39" s="150">
        <f t="shared" si="22"/>
        <v>0.64722222222222203</v>
      </c>
      <c r="Q39" s="150">
        <f t="shared" si="23"/>
        <v>0.69583333333333319</v>
      </c>
      <c r="R39" s="153">
        <f t="shared" si="24"/>
        <v>0.72361111111111098</v>
      </c>
    </row>
    <row r="40" spans="1:18" x14ac:dyDescent="0.2">
      <c r="A40" s="71"/>
      <c r="B40" s="97">
        <f t="shared" si="8"/>
        <v>31</v>
      </c>
      <c r="C40" s="74" t="s">
        <v>14</v>
      </c>
      <c r="D40" s="43" t="s">
        <v>207</v>
      </c>
      <c r="E40" s="76" t="s">
        <v>133</v>
      </c>
      <c r="F40" s="77" t="s">
        <v>133</v>
      </c>
      <c r="G40" s="77" t="s">
        <v>133</v>
      </c>
      <c r="H40" s="78">
        <v>2.6</v>
      </c>
      <c r="I40" s="78">
        <f t="shared" si="1"/>
        <v>30.3</v>
      </c>
      <c r="J40" s="44">
        <v>2.0833333333333333E-3</v>
      </c>
      <c r="K40" s="159">
        <f t="shared" si="9"/>
        <v>3.8194444444444441E-2</v>
      </c>
      <c r="L40" s="113">
        <f t="shared" si="18"/>
        <v>0.3020833333333332</v>
      </c>
      <c r="M40" s="150">
        <f t="shared" si="19"/>
        <v>0.37152777777777762</v>
      </c>
      <c r="N40" s="150">
        <f t="shared" si="20"/>
        <v>0.44444444444444431</v>
      </c>
      <c r="O40" s="177">
        <f t="shared" si="21"/>
        <v>0.56249999999999989</v>
      </c>
      <c r="P40" s="150">
        <f t="shared" si="22"/>
        <v>0.64930555555555536</v>
      </c>
      <c r="Q40" s="150">
        <f t="shared" si="23"/>
        <v>0.69791666666666652</v>
      </c>
      <c r="R40" s="153">
        <f t="shared" si="24"/>
        <v>0.72569444444444431</v>
      </c>
    </row>
    <row r="41" spans="1:18" x14ac:dyDescent="0.2">
      <c r="A41" s="71"/>
      <c r="B41" s="97">
        <f t="shared" si="8"/>
        <v>32</v>
      </c>
      <c r="C41" s="74" t="s">
        <v>15</v>
      </c>
      <c r="D41" s="43" t="s">
        <v>207</v>
      </c>
      <c r="E41" s="76" t="s">
        <v>133</v>
      </c>
      <c r="F41" s="77" t="s">
        <v>133</v>
      </c>
      <c r="G41" s="77" t="s">
        <v>133</v>
      </c>
      <c r="H41" s="78">
        <v>0.8</v>
      </c>
      <c r="I41" s="78">
        <f t="shared" si="1"/>
        <v>31.1</v>
      </c>
      <c r="J41" s="44">
        <v>1.3888888888888889E-3</v>
      </c>
      <c r="K41" s="159">
        <f t="shared" si="9"/>
        <v>3.9583333333333331E-2</v>
      </c>
      <c r="L41" s="113">
        <f t="shared" si="18"/>
        <v>0.30347222222222209</v>
      </c>
      <c r="M41" s="150">
        <f t="shared" si="19"/>
        <v>0.37291666666666651</v>
      </c>
      <c r="N41" s="150">
        <f t="shared" si="20"/>
        <v>0.44583333333333319</v>
      </c>
      <c r="O41" s="177">
        <f t="shared" si="21"/>
        <v>0.56388888888888877</v>
      </c>
      <c r="P41" s="150">
        <f t="shared" si="22"/>
        <v>0.65069444444444424</v>
      </c>
      <c r="Q41" s="150">
        <f t="shared" si="23"/>
        <v>0.6993055555555554</v>
      </c>
      <c r="R41" s="153">
        <f t="shared" si="24"/>
        <v>0.72708333333333319</v>
      </c>
    </row>
    <row r="42" spans="1:18" x14ac:dyDescent="0.2">
      <c r="A42" s="71"/>
      <c r="B42" s="97">
        <f t="shared" si="8"/>
        <v>33</v>
      </c>
      <c r="C42" s="74" t="s">
        <v>14</v>
      </c>
      <c r="D42" s="43" t="s">
        <v>207</v>
      </c>
      <c r="E42" s="76" t="s">
        <v>133</v>
      </c>
      <c r="F42" s="77" t="s">
        <v>133</v>
      </c>
      <c r="G42" s="77" t="s">
        <v>133</v>
      </c>
      <c r="H42" s="78">
        <v>0.7</v>
      </c>
      <c r="I42" s="78">
        <f t="shared" si="1"/>
        <v>31.8</v>
      </c>
      <c r="J42" s="44">
        <v>6.9444444444444447E-4</v>
      </c>
      <c r="K42" s="159">
        <f t="shared" si="9"/>
        <v>4.0277777777777773E-2</v>
      </c>
      <c r="L42" s="113">
        <f t="shared" si="18"/>
        <v>0.30416666666666653</v>
      </c>
      <c r="M42" s="150">
        <f t="shared" si="19"/>
        <v>0.37361111111111095</v>
      </c>
      <c r="N42" s="150">
        <f t="shared" si="20"/>
        <v>0.44652777777777763</v>
      </c>
      <c r="O42" s="177">
        <f t="shared" si="21"/>
        <v>0.56458333333333321</v>
      </c>
      <c r="P42" s="150">
        <f t="shared" si="22"/>
        <v>0.65138888888888868</v>
      </c>
      <c r="Q42" s="150">
        <f t="shared" si="23"/>
        <v>0.69999999999999984</v>
      </c>
      <c r="R42" s="153">
        <f t="shared" si="24"/>
        <v>0.72777777777777763</v>
      </c>
    </row>
    <row r="43" spans="1:18" x14ac:dyDescent="0.2">
      <c r="A43" s="71"/>
      <c r="B43" s="97">
        <f t="shared" si="8"/>
        <v>34</v>
      </c>
      <c r="C43" s="74" t="s">
        <v>214</v>
      </c>
      <c r="D43" s="43" t="s">
        <v>207</v>
      </c>
      <c r="E43" s="76" t="s">
        <v>133</v>
      </c>
      <c r="F43" s="77" t="s">
        <v>133</v>
      </c>
      <c r="G43" s="77" t="s">
        <v>133</v>
      </c>
      <c r="H43" s="78">
        <v>2.2000000000000002</v>
      </c>
      <c r="I43" s="78">
        <f t="shared" si="1"/>
        <v>34</v>
      </c>
      <c r="J43" s="44">
        <v>2.0833333333333333E-3</v>
      </c>
      <c r="K43" s="159">
        <f t="shared" si="9"/>
        <v>4.2361111111111106E-2</v>
      </c>
      <c r="L43" s="113">
        <f t="shared" si="18"/>
        <v>0.30624999999999986</v>
      </c>
      <c r="M43" s="150">
        <f t="shared" si="19"/>
        <v>0.37569444444444428</v>
      </c>
      <c r="N43" s="150">
        <f t="shared" si="20"/>
        <v>0.44861111111111096</v>
      </c>
      <c r="O43" s="177">
        <f t="shared" si="21"/>
        <v>0.56666666666666654</v>
      </c>
      <c r="P43" s="150">
        <f t="shared" si="22"/>
        <v>0.65347222222222201</v>
      </c>
      <c r="Q43" s="150">
        <f t="shared" si="23"/>
        <v>0.70208333333333317</v>
      </c>
      <c r="R43" s="153">
        <f t="shared" si="24"/>
        <v>0.72986111111111096</v>
      </c>
    </row>
    <row r="44" spans="1:18" x14ac:dyDescent="0.2">
      <c r="A44" s="71"/>
      <c r="B44" s="97">
        <f t="shared" si="8"/>
        <v>35</v>
      </c>
      <c r="C44" s="74" t="s">
        <v>122</v>
      </c>
      <c r="D44" s="43" t="s">
        <v>207</v>
      </c>
      <c r="E44" s="76" t="s">
        <v>133</v>
      </c>
      <c r="F44" s="77" t="s">
        <v>133</v>
      </c>
      <c r="G44" s="77" t="s">
        <v>133</v>
      </c>
      <c r="H44" s="78">
        <v>0.7</v>
      </c>
      <c r="I44" s="78">
        <f t="shared" si="1"/>
        <v>34.700000000000003</v>
      </c>
      <c r="J44" s="44">
        <v>6.9444444444444447E-4</v>
      </c>
      <c r="K44" s="159">
        <f t="shared" si="9"/>
        <v>4.3055555555555548E-2</v>
      </c>
      <c r="L44" s="113">
        <f t="shared" si="18"/>
        <v>0.3069444444444443</v>
      </c>
      <c r="M44" s="150">
        <f t="shared" si="19"/>
        <v>0.37638888888888872</v>
      </c>
      <c r="N44" s="150">
        <f t="shared" si="20"/>
        <v>0.4493055555555554</v>
      </c>
      <c r="O44" s="177">
        <f t="shared" si="21"/>
        <v>0.56736111111111098</v>
      </c>
      <c r="P44" s="150">
        <f t="shared" si="22"/>
        <v>0.65416666666666645</v>
      </c>
      <c r="Q44" s="150">
        <f t="shared" si="23"/>
        <v>0.70277777777777761</v>
      </c>
      <c r="R44" s="153">
        <f t="shared" si="24"/>
        <v>0.7305555555555554</v>
      </c>
    </row>
    <row r="45" spans="1:18" x14ac:dyDescent="0.2">
      <c r="A45" s="71"/>
      <c r="B45" s="97">
        <f t="shared" si="8"/>
        <v>36</v>
      </c>
      <c r="C45" s="80" t="s">
        <v>124</v>
      </c>
      <c r="D45" s="43" t="s">
        <v>207</v>
      </c>
      <c r="E45" s="76" t="s">
        <v>133</v>
      </c>
      <c r="F45" s="77" t="s">
        <v>133</v>
      </c>
      <c r="G45" s="77" t="s">
        <v>133</v>
      </c>
      <c r="H45" s="78">
        <v>1.4</v>
      </c>
      <c r="I45" s="78">
        <f t="shared" si="1"/>
        <v>36.1</v>
      </c>
      <c r="J45" s="44">
        <v>1.3888888888888889E-3</v>
      </c>
      <c r="K45" s="159">
        <f t="shared" si="9"/>
        <v>4.4444444444444439E-2</v>
      </c>
      <c r="L45" s="113">
        <f t="shared" si="18"/>
        <v>0.30833333333333318</v>
      </c>
      <c r="M45" s="150">
        <f t="shared" si="19"/>
        <v>0.3777777777777776</v>
      </c>
      <c r="N45" s="150">
        <f t="shared" si="20"/>
        <v>0.45069444444444429</v>
      </c>
      <c r="O45" s="177">
        <f t="shared" si="21"/>
        <v>0.56874999999999987</v>
      </c>
      <c r="P45" s="150">
        <f t="shared" si="22"/>
        <v>0.65555555555555534</v>
      </c>
      <c r="Q45" s="150">
        <f t="shared" si="23"/>
        <v>0.7041666666666665</v>
      </c>
      <c r="R45" s="153">
        <f t="shared" si="24"/>
        <v>0.73194444444444429</v>
      </c>
    </row>
    <row r="46" spans="1:18" x14ac:dyDescent="0.2">
      <c r="A46" s="71"/>
      <c r="B46" s="97">
        <f t="shared" si="8"/>
        <v>37</v>
      </c>
      <c r="C46" s="74" t="s">
        <v>118</v>
      </c>
      <c r="D46" s="43" t="s">
        <v>207</v>
      </c>
      <c r="E46" s="76" t="s">
        <v>133</v>
      </c>
      <c r="F46" s="77" t="s">
        <v>133</v>
      </c>
      <c r="G46" s="77" t="s">
        <v>133</v>
      </c>
      <c r="H46" s="78">
        <v>0.8</v>
      </c>
      <c r="I46" s="78">
        <f t="shared" si="1"/>
        <v>36.9</v>
      </c>
      <c r="J46" s="44">
        <v>1.3888888888888889E-3</v>
      </c>
      <c r="K46" s="159">
        <f t="shared" si="9"/>
        <v>4.583333333333333E-2</v>
      </c>
      <c r="L46" s="113">
        <f t="shared" si="18"/>
        <v>0.30972222222222207</v>
      </c>
      <c r="M46" s="150">
        <f t="shared" si="19"/>
        <v>0.37916666666666649</v>
      </c>
      <c r="N46" s="150">
        <f t="shared" si="20"/>
        <v>0.45208333333333317</v>
      </c>
      <c r="O46" s="177">
        <f t="shared" si="21"/>
        <v>0.57013888888888875</v>
      </c>
      <c r="P46" s="150">
        <f t="shared" si="22"/>
        <v>0.65694444444444422</v>
      </c>
      <c r="Q46" s="150">
        <f t="shared" si="23"/>
        <v>0.70555555555555538</v>
      </c>
      <c r="R46" s="153">
        <f t="shared" si="24"/>
        <v>0.73333333333333317</v>
      </c>
    </row>
    <row r="47" spans="1:18" x14ac:dyDescent="0.2">
      <c r="A47" s="71"/>
      <c r="B47" s="97">
        <f t="shared" si="8"/>
        <v>38</v>
      </c>
      <c r="C47" s="74" t="s">
        <v>225</v>
      </c>
      <c r="D47" s="43" t="s">
        <v>207</v>
      </c>
      <c r="E47" s="76" t="s">
        <v>133</v>
      </c>
      <c r="F47" s="77" t="s">
        <v>133</v>
      </c>
      <c r="G47" s="77" t="s">
        <v>133</v>
      </c>
      <c r="H47" s="78">
        <v>1</v>
      </c>
      <c r="I47" s="78">
        <f t="shared" si="1"/>
        <v>37.9</v>
      </c>
      <c r="J47" s="44">
        <v>1.3888888888888889E-3</v>
      </c>
      <c r="K47" s="159">
        <f t="shared" si="9"/>
        <v>4.7222222222222221E-2</v>
      </c>
      <c r="L47" s="113">
        <f t="shared" si="18"/>
        <v>0.31111111111111095</v>
      </c>
      <c r="M47" s="150">
        <f t="shared" si="19"/>
        <v>0.38055555555555537</v>
      </c>
      <c r="N47" s="150">
        <f t="shared" si="20"/>
        <v>0.45347222222222205</v>
      </c>
      <c r="O47" s="177">
        <f t="shared" si="21"/>
        <v>0.57152777777777763</v>
      </c>
      <c r="P47" s="150">
        <f t="shared" si="22"/>
        <v>0.6583333333333331</v>
      </c>
      <c r="Q47" s="150">
        <f t="shared" si="23"/>
        <v>0.70694444444444426</v>
      </c>
      <c r="R47" s="153">
        <f t="shared" si="24"/>
        <v>0.73472222222222205</v>
      </c>
    </row>
    <row r="48" spans="1:18" x14ac:dyDescent="0.2">
      <c r="A48" s="71"/>
      <c r="B48" s="97">
        <f t="shared" si="8"/>
        <v>39</v>
      </c>
      <c r="C48" s="74" t="s">
        <v>125</v>
      </c>
      <c r="D48" s="43" t="s">
        <v>207</v>
      </c>
      <c r="E48" s="76" t="s">
        <v>133</v>
      </c>
      <c r="F48" s="77" t="s">
        <v>133</v>
      </c>
      <c r="G48" s="77" t="s">
        <v>133</v>
      </c>
      <c r="H48" s="78">
        <v>0.7</v>
      </c>
      <c r="I48" s="78">
        <f t="shared" si="1"/>
        <v>38.6</v>
      </c>
      <c r="J48" s="44">
        <v>6.9444444444444447E-4</v>
      </c>
      <c r="K48" s="159">
        <f t="shared" si="9"/>
        <v>4.7916666666666663E-2</v>
      </c>
      <c r="L48" s="113">
        <f t="shared" si="18"/>
        <v>0.31180555555555539</v>
      </c>
      <c r="M48" s="150">
        <f t="shared" si="19"/>
        <v>0.38124999999999981</v>
      </c>
      <c r="N48" s="150">
        <f t="shared" si="20"/>
        <v>0.4541666666666665</v>
      </c>
      <c r="O48" s="177">
        <f t="shared" si="21"/>
        <v>0.57222222222222208</v>
      </c>
      <c r="P48" s="150">
        <f t="shared" si="22"/>
        <v>0.65902777777777755</v>
      </c>
      <c r="Q48" s="150">
        <f t="shared" si="23"/>
        <v>0.70763888888888871</v>
      </c>
      <c r="R48" s="153">
        <f t="shared" si="24"/>
        <v>0.7354166666666665</v>
      </c>
    </row>
    <row r="49" spans="1:19" x14ac:dyDescent="0.2">
      <c r="A49" s="71"/>
      <c r="B49" s="97">
        <f t="shared" si="8"/>
        <v>40</v>
      </c>
      <c r="C49" s="74" t="s">
        <v>213</v>
      </c>
      <c r="D49" s="43" t="s">
        <v>207</v>
      </c>
      <c r="E49" s="76" t="s">
        <v>133</v>
      </c>
      <c r="F49" s="77" t="s">
        <v>133</v>
      </c>
      <c r="G49" s="77" t="s">
        <v>133</v>
      </c>
      <c r="H49" s="78">
        <v>0.7</v>
      </c>
      <c r="I49" s="78">
        <f t="shared" si="1"/>
        <v>39.300000000000004</v>
      </c>
      <c r="J49" s="44">
        <v>6.9444444444444447E-4</v>
      </c>
      <c r="K49" s="159">
        <f t="shared" si="9"/>
        <v>4.8611111111111105E-2</v>
      </c>
      <c r="L49" s="113">
        <f t="shared" si="18"/>
        <v>0.31249999999999983</v>
      </c>
      <c r="M49" s="150">
        <f t="shared" si="19"/>
        <v>0.38194444444444425</v>
      </c>
      <c r="N49" s="150">
        <f t="shared" si="20"/>
        <v>0.45486111111111094</v>
      </c>
      <c r="O49" s="177">
        <f t="shared" si="21"/>
        <v>0.57291666666666652</v>
      </c>
      <c r="P49" s="150">
        <f t="shared" si="22"/>
        <v>0.65972222222222199</v>
      </c>
      <c r="Q49" s="150">
        <f t="shared" si="23"/>
        <v>0.70833333333333315</v>
      </c>
      <c r="R49" s="153">
        <f t="shared" si="24"/>
        <v>0.73611111111111094</v>
      </c>
    </row>
    <row r="50" spans="1:19" x14ac:dyDescent="0.2">
      <c r="A50" s="71"/>
      <c r="B50" s="97">
        <f t="shared" si="8"/>
        <v>41</v>
      </c>
      <c r="C50" s="74" t="s">
        <v>212</v>
      </c>
      <c r="D50" s="43" t="s">
        <v>207</v>
      </c>
      <c r="E50" s="76" t="s">
        <v>133</v>
      </c>
      <c r="F50" s="77" t="s">
        <v>133</v>
      </c>
      <c r="G50" s="77" t="s">
        <v>133</v>
      </c>
      <c r="H50" s="78">
        <v>1</v>
      </c>
      <c r="I50" s="78">
        <f t="shared" si="1"/>
        <v>40.300000000000004</v>
      </c>
      <c r="J50" s="44">
        <v>1.3888888888888889E-3</v>
      </c>
      <c r="K50" s="159">
        <f t="shared" si="9"/>
        <v>4.9999999999999996E-2</v>
      </c>
      <c r="L50" s="113">
        <f t="shared" si="18"/>
        <v>0.31388888888888872</v>
      </c>
      <c r="M50" s="150">
        <f t="shared" si="19"/>
        <v>0.38333333333333314</v>
      </c>
      <c r="N50" s="150">
        <f t="shared" si="20"/>
        <v>0.45624999999999982</v>
      </c>
      <c r="O50" s="177">
        <f t="shared" si="21"/>
        <v>0.5743055555555554</v>
      </c>
      <c r="P50" s="150">
        <f t="shared" si="22"/>
        <v>0.66111111111111087</v>
      </c>
      <c r="Q50" s="150">
        <f t="shared" si="23"/>
        <v>0.70972222222222203</v>
      </c>
      <c r="R50" s="153">
        <f t="shared" si="24"/>
        <v>0.73749999999999982</v>
      </c>
    </row>
    <row r="51" spans="1:19" x14ac:dyDescent="0.2">
      <c r="A51" s="71"/>
      <c r="B51" s="97">
        <f t="shared" si="8"/>
        <v>42</v>
      </c>
      <c r="C51" s="74" t="s">
        <v>304</v>
      </c>
      <c r="D51" s="43" t="s">
        <v>207</v>
      </c>
      <c r="E51" s="76" t="s">
        <v>133</v>
      </c>
      <c r="F51" s="77" t="s">
        <v>133</v>
      </c>
      <c r="G51" s="77" t="s">
        <v>133</v>
      </c>
      <c r="H51" s="78">
        <v>0.5</v>
      </c>
      <c r="I51" s="78">
        <f t="shared" si="1"/>
        <v>40.800000000000004</v>
      </c>
      <c r="J51" s="44">
        <v>6.9444444444444447E-4</v>
      </c>
      <c r="K51" s="159">
        <f t="shared" si="9"/>
        <v>5.0694444444444438E-2</v>
      </c>
      <c r="L51" s="113">
        <f t="shared" si="18"/>
        <v>0.31458333333333316</v>
      </c>
      <c r="M51" s="150">
        <f t="shared" si="19"/>
        <v>0.38402777777777758</v>
      </c>
      <c r="N51" s="150">
        <f t="shared" si="20"/>
        <v>0.45694444444444426</v>
      </c>
      <c r="O51" s="177">
        <f t="shared" si="21"/>
        <v>0.57499999999999984</v>
      </c>
      <c r="P51" s="150">
        <f t="shared" si="22"/>
        <v>0.66180555555555531</v>
      </c>
      <c r="Q51" s="150">
        <f t="shared" si="23"/>
        <v>0.71041666666666647</v>
      </c>
      <c r="R51" s="153">
        <f t="shared" si="24"/>
        <v>0.73819444444444426</v>
      </c>
    </row>
    <row r="52" spans="1:19" x14ac:dyDescent="0.2">
      <c r="A52" s="71"/>
      <c r="B52" s="97">
        <f t="shared" si="8"/>
        <v>43</v>
      </c>
      <c r="C52" s="74" t="s">
        <v>211</v>
      </c>
      <c r="D52" s="43" t="s">
        <v>207</v>
      </c>
      <c r="E52" s="76" t="s">
        <v>133</v>
      </c>
      <c r="F52" s="77" t="s">
        <v>133</v>
      </c>
      <c r="G52" s="77" t="s">
        <v>133</v>
      </c>
      <c r="H52" s="78">
        <v>0.4</v>
      </c>
      <c r="I52" s="78">
        <f t="shared" si="1"/>
        <v>41.2</v>
      </c>
      <c r="J52" s="44">
        <v>6.9444444444444447E-4</v>
      </c>
      <c r="K52" s="159">
        <f t="shared" si="9"/>
        <v>5.138888888888888E-2</v>
      </c>
      <c r="L52" s="113">
        <f t="shared" si="18"/>
        <v>0.3152777777777776</v>
      </c>
      <c r="M52" s="150">
        <f t="shared" si="19"/>
        <v>0.38472222222222202</v>
      </c>
      <c r="N52" s="150">
        <f t="shared" si="20"/>
        <v>0.45763888888888871</v>
      </c>
      <c r="O52" s="177">
        <f t="shared" si="21"/>
        <v>0.57569444444444429</v>
      </c>
      <c r="P52" s="150">
        <f t="shared" si="22"/>
        <v>0.66249999999999976</v>
      </c>
      <c r="Q52" s="150">
        <f t="shared" si="23"/>
        <v>0.71111111111111092</v>
      </c>
      <c r="R52" s="153">
        <f t="shared" si="24"/>
        <v>0.73888888888888871</v>
      </c>
    </row>
    <row r="53" spans="1:19" x14ac:dyDescent="0.2">
      <c r="A53" s="71"/>
      <c r="B53" s="97">
        <f t="shared" si="8"/>
        <v>44</v>
      </c>
      <c r="C53" s="74" t="s">
        <v>112</v>
      </c>
      <c r="D53" s="43" t="s">
        <v>207</v>
      </c>
      <c r="E53" s="76" t="s">
        <v>133</v>
      </c>
      <c r="F53" s="77" t="s">
        <v>133</v>
      </c>
      <c r="G53" s="77" t="s">
        <v>133</v>
      </c>
      <c r="H53" s="78">
        <v>2.2000000000000002</v>
      </c>
      <c r="I53" s="78">
        <f t="shared" si="1"/>
        <v>43.400000000000006</v>
      </c>
      <c r="J53" s="44">
        <v>2.0833333333333333E-3</v>
      </c>
      <c r="K53" s="159">
        <f t="shared" si="9"/>
        <v>5.3472222222222213E-2</v>
      </c>
      <c r="L53" s="113">
        <f t="shared" si="18"/>
        <v>0.31736111111111093</v>
      </c>
      <c r="M53" s="150">
        <f t="shared" si="19"/>
        <v>0.38680555555555535</v>
      </c>
      <c r="N53" s="150">
        <f t="shared" si="20"/>
        <v>0.45972222222222203</v>
      </c>
      <c r="O53" s="177">
        <f t="shared" si="21"/>
        <v>0.57777777777777761</v>
      </c>
      <c r="P53" s="150">
        <f t="shared" si="22"/>
        <v>0.66458333333333308</v>
      </c>
      <c r="Q53" s="150">
        <f t="shared" si="23"/>
        <v>0.71319444444444424</v>
      </c>
      <c r="R53" s="153">
        <f t="shared" si="24"/>
        <v>0.74097222222222203</v>
      </c>
    </row>
    <row r="54" spans="1:19" x14ac:dyDescent="0.2">
      <c r="A54" s="71"/>
      <c r="B54" s="97">
        <f t="shared" si="8"/>
        <v>45</v>
      </c>
      <c r="C54" s="74" t="s">
        <v>210</v>
      </c>
      <c r="D54" s="43" t="s">
        <v>207</v>
      </c>
      <c r="E54" s="76" t="s">
        <v>133</v>
      </c>
      <c r="F54" s="77" t="s">
        <v>133</v>
      </c>
      <c r="G54" s="77" t="s">
        <v>133</v>
      </c>
      <c r="H54" s="78">
        <v>0.5</v>
      </c>
      <c r="I54" s="78">
        <f t="shared" si="1"/>
        <v>43.900000000000006</v>
      </c>
      <c r="J54" s="44">
        <v>6.9444444444444447E-4</v>
      </c>
      <c r="K54" s="135">
        <f t="shared" si="9"/>
        <v>5.4166666666666655E-2</v>
      </c>
      <c r="L54" s="113">
        <f t="shared" si="18"/>
        <v>0.31805555555555537</v>
      </c>
      <c r="M54" s="150">
        <f t="shared" si="19"/>
        <v>0.38749999999999979</v>
      </c>
      <c r="N54" s="150">
        <f t="shared" si="20"/>
        <v>0.46041666666666647</v>
      </c>
      <c r="O54" s="177">
        <f t="shared" si="21"/>
        <v>0.57847222222222205</v>
      </c>
      <c r="P54" s="150">
        <f t="shared" si="22"/>
        <v>0.66527777777777752</v>
      </c>
      <c r="Q54" s="150">
        <f t="shared" si="23"/>
        <v>0.71388888888888868</v>
      </c>
      <c r="R54" s="153">
        <f t="shared" si="24"/>
        <v>0.74166666666666647</v>
      </c>
    </row>
    <row r="55" spans="1:19" x14ac:dyDescent="0.2">
      <c r="A55" s="71"/>
      <c r="B55" s="97">
        <f t="shared" si="8"/>
        <v>46</v>
      </c>
      <c r="C55" s="74" t="s">
        <v>209</v>
      </c>
      <c r="D55" s="43" t="s">
        <v>207</v>
      </c>
      <c r="E55" s="76" t="s">
        <v>133</v>
      </c>
      <c r="F55" s="77" t="s">
        <v>133</v>
      </c>
      <c r="G55" s="77" t="s">
        <v>133</v>
      </c>
      <c r="H55" s="78">
        <v>1</v>
      </c>
      <c r="I55" s="78">
        <f t="shared" si="1"/>
        <v>44.900000000000006</v>
      </c>
      <c r="J55" s="44">
        <v>1.3888888888888889E-3</v>
      </c>
      <c r="K55" s="135">
        <f t="shared" si="9"/>
        <v>5.5555555555555546E-2</v>
      </c>
      <c r="L55" s="113">
        <f t="shared" si="18"/>
        <v>0.31944444444444425</v>
      </c>
      <c r="M55" s="150">
        <f t="shared" si="19"/>
        <v>0.38888888888888867</v>
      </c>
      <c r="N55" s="150">
        <f t="shared" si="20"/>
        <v>0.46180555555555536</v>
      </c>
      <c r="O55" s="177">
        <f t="shared" si="21"/>
        <v>0.57986111111111094</v>
      </c>
      <c r="P55" s="150">
        <f t="shared" si="22"/>
        <v>0.66666666666666641</v>
      </c>
      <c r="Q55" s="150">
        <f t="shared" si="23"/>
        <v>0.71527777777777757</v>
      </c>
      <c r="R55" s="153">
        <f t="shared" si="24"/>
        <v>0.74305555555555536</v>
      </c>
    </row>
    <row r="56" spans="1:19" x14ac:dyDescent="0.2">
      <c r="A56" s="71"/>
      <c r="B56" s="97">
        <f t="shared" si="8"/>
        <v>47</v>
      </c>
      <c r="C56" s="74" t="s">
        <v>206</v>
      </c>
      <c r="D56" s="43" t="s">
        <v>207</v>
      </c>
      <c r="E56" s="76" t="s">
        <v>133</v>
      </c>
      <c r="F56" s="77" t="s">
        <v>133</v>
      </c>
      <c r="G56" s="77" t="s">
        <v>133</v>
      </c>
      <c r="H56" s="78">
        <v>1.3</v>
      </c>
      <c r="I56" s="78">
        <f t="shared" si="1"/>
        <v>46.2</v>
      </c>
      <c r="J56" s="44">
        <v>1.3888888888888889E-3</v>
      </c>
      <c r="K56" s="135">
        <f t="shared" si="9"/>
        <v>5.6944444444444436E-2</v>
      </c>
      <c r="L56" s="113">
        <f t="shared" si="18"/>
        <v>0.32083333333333314</v>
      </c>
      <c r="M56" s="150">
        <f t="shared" si="19"/>
        <v>0.39027777777777756</v>
      </c>
      <c r="N56" s="150">
        <f t="shared" si="20"/>
        <v>0.46319444444444424</v>
      </c>
      <c r="O56" s="177">
        <f t="shared" si="21"/>
        <v>0.58124999999999982</v>
      </c>
      <c r="P56" s="150">
        <f t="shared" si="22"/>
        <v>0.66805555555555529</v>
      </c>
      <c r="Q56" s="150">
        <f t="shared" si="23"/>
        <v>0.71666666666666645</v>
      </c>
      <c r="R56" s="153">
        <f t="shared" si="24"/>
        <v>0.74444444444444424</v>
      </c>
    </row>
    <row r="57" spans="1:19" x14ac:dyDescent="0.2">
      <c r="A57" s="71"/>
      <c r="B57" s="97">
        <f t="shared" si="8"/>
        <v>48</v>
      </c>
      <c r="C57" s="80" t="s">
        <v>249</v>
      </c>
      <c r="D57" s="75" t="s">
        <v>13</v>
      </c>
      <c r="E57" s="76" t="s">
        <v>133</v>
      </c>
      <c r="F57" s="77" t="s">
        <v>133</v>
      </c>
      <c r="G57" s="77" t="s">
        <v>133</v>
      </c>
      <c r="H57" s="78">
        <v>1.2</v>
      </c>
      <c r="I57" s="78">
        <f t="shared" si="1"/>
        <v>47.400000000000006</v>
      </c>
      <c r="J57" s="44">
        <v>2.0833333333333333E-3</v>
      </c>
      <c r="K57" s="135">
        <f t="shared" si="9"/>
        <v>5.9027777777777769E-2</v>
      </c>
      <c r="L57" s="113">
        <f t="shared" si="18"/>
        <v>0.32291666666666646</v>
      </c>
      <c r="M57" s="150">
        <f t="shared" si="19"/>
        <v>0.39236111111111088</v>
      </c>
      <c r="N57" s="150">
        <f t="shared" si="20"/>
        <v>0.46527777777777757</v>
      </c>
      <c r="O57" s="177">
        <f t="shared" si="21"/>
        <v>0.58333333333333315</v>
      </c>
      <c r="P57" s="150">
        <f t="shared" si="22"/>
        <v>0.67013888888888862</v>
      </c>
      <c r="Q57" s="150">
        <f t="shared" si="23"/>
        <v>0.71874999999999978</v>
      </c>
      <c r="R57" s="153">
        <f t="shared" si="24"/>
        <v>0.74652777777777757</v>
      </c>
    </row>
    <row r="58" spans="1:19" ht="12.75" thickBot="1" x14ac:dyDescent="0.25">
      <c r="A58" s="71"/>
      <c r="B58" s="98">
        <f t="shared" si="8"/>
        <v>49</v>
      </c>
      <c r="C58" s="99" t="s">
        <v>204</v>
      </c>
      <c r="D58" s="127" t="s">
        <v>11</v>
      </c>
      <c r="E58" s="128" t="s">
        <v>133</v>
      </c>
      <c r="F58" s="102" t="s">
        <v>133</v>
      </c>
      <c r="G58" s="102" t="s">
        <v>133</v>
      </c>
      <c r="H58" s="103">
        <v>0.9</v>
      </c>
      <c r="I58" s="103">
        <f t="shared" si="1"/>
        <v>48.300000000000004</v>
      </c>
      <c r="J58" s="104">
        <v>1.3888888888888889E-3</v>
      </c>
      <c r="K58" s="137">
        <f t="shared" si="9"/>
        <v>6.041666666666666E-2</v>
      </c>
      <c r="L58" s="114">
        <f t="shared" si="2"/>
        <v>0.32430555555555535</v>
      </c>
      <c r="M58" s="104">
        <f t="shared" si="3"/>
        <v>0.39374999999999977</v>
      </c>
      <c r="N58" s="104">
        <f t="shared" si="10"/>
        <v>0.46666666666666645</v>
      </c>
      <c r="O58" s="178">
        <f t="shared" si="4"/>
        <v>0.58472222222222203</v>
      </c>
      <c r="P58" s="104">
        <f t="shared" si="5"/>
        <v>0.6715277777777775</v>
      </c>
      <c r="Q58" s="104">
        <f t="shared" si="6"/>
        <v>0.72013888888888866</v>
      </c>
      <c r="R58" s="105">
        <f t="shared" si="7"/>
        <v>0.74791666666666645</v>
      </c>
    </row>
    <row r="59" spans="1:19" x14ac:dyDescent="0.2">
      <c r="A59" s="71"/>
      <c r="C59" s="64"/>
      <c r="D59" s="85"/>
      <c r="E59" s="85"/>
      <c r="F59" s="85"/>
      <c r="G59" s="82"/>
      <c r="H59" s="83"/>
      <c r="I59" s="83"/>
      <c r="J59" s="84"/>
      <c r="K59" s="84"/>
      <c r="L59" s="84"/>
      <c r="M59" s="84"/>
      <c r="N59" s="84"/>
      <c r="O59" s="84"/>
      <c r="P59" s="84"/>
      <c r="Q59" s="84"/>
      <c r="R59" s="84"/>
    </row>
    <row r="60" spans="1:19" ht="15.75" customHeight="1" x14ac:dyDescent="0.2">
      <c r="A60" s="87"/>
      <c r="C60" s="161" t="s">
        <v>261</v>
      </c>
      <c r="D60" s="161"/>
      <c r="E60" s="161"/>
      <c r="F60" s="161"/>
      <c r="G60" s="161"/>
      <c r="H60" s="238" t="s">
        <v>266</v>
      </c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87"/>
    </row>
    <row r="61" spans="1:19" ht="19.5" customHeight="1" x14ac:dyDescent="0.2">
      <c r="A61" s="87"/>
      <c r="C61" s="161" t="s">
        <v>262</v>
      </c>
      <c r="D61" s="162"/>
      <c r="E61" s="162"/>
      <c r="F61" s="162"/>
      <c r="G61" s="162"/>
      <c r="H61" s="238" t="s">
        <v>18</v>
      </c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87"/>
    </row>
    <row r="62" spans="1:19" x14ac:dyDescent="0.2">
      <c r="A62" s="87"/>
      <c r="C62" s="181" t="s">
        <v>263</v>
      </c>
      <c r="D62" s="181"/>
      <c r="E62" s="181"/>
      <c r="F62" s="181"/>
      <c r="G62" s="181"/>
      <c r="H62" s="180" t="s">
        <v>271</v>
      </c>
      <c r="I62" s="181"/>
      <c r="J62" s="181"/>
      <c r="K62" s="181"/>
      <c r="L62" s="181"/>
      <c r="M62" s="161"/>
      <c r="N62" s="161"/>
      <c r="O62" s="163"/>
      <c r="P62" s="162"/>
      <c r="Q62" s="163"/>
      <c r="R62" s="163"/>
      <c r="S62" s="87"/>
    </row>
    <row r="63" spans="1:19" ht="12" customHeight="1" x14ac:dyDescent="0.2">
      <c r="A63" s="133"/>
      <c r="C63" s="238" t="s">
        <v>264</v>
      </c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164"/>
      <c r="R63" s="164"/>
      <c r="S63" s="138"/>
    </row>
    <row r="64" spans="1:19" x14ac:dyDescent="0.2">
      <c r="A64" s="91"/>
      <c r="D64" s="165"/>
      <c r="E64" s="165"/>
      <c r="F64" s="165"/>
      <c r="G64" s="165"/>
      <c r="H64" s="165"/>
      <c r="I64" s="165"/>
      <c r="J64" s="166"/>
      <c r="K64" s="166"/>
      <c r="L64" s="167"/>
      <c r="M64" s="167"/>
      <c r="N64" s="167"/>
      <c r="O64" s="167"/>
      <c r="P64" s="165"/>
      <c r="Q64" s="167"/>
      <c r="R64" s="167"/>
      <c r="S64" s="91"/>
    </row>
    <row r="65" spans="1:19" ht="12.75" x14ac:dyDescent="0.2">
      <c r="A65" s="87"/>
      <c r="C65" s="182"/>
      <c r="D65" s="182"/>
      <c r="E65" s="183"/>
      <c r="F65" s="183"/>
      <c r="G65" s="184"/>
      <c r="H65" s="183" t="s">
        <v>272</v>
      </c>
      <c r="I65" s="183"/>
      <c r="J65" s="184"/>
      <c r="K65" s="184"/>
      <c r="L65" s="184"/>
      <c r="M65" s="87"/>
      <c r="N65" s="87"/>
      <c r="O65" s="87"/>
      <c r="P65" s="88"/>
      <c r="Q65" s="87"/>
      <c r="R65" s="87"/>
      <c r="S65" s="87"/>
    </row>
    <row r="66" spans="1:19" ht="12" customHeight="1" x14ac:dyDescent="0.2">
      <c r="A66" s="87"/>
      <c r="C66" s="185" t="s">
        <v>273</v>
      </c>
      <c r="D66" s="182"/>
      <c r="E66" s="182"/>
      <c r="F66" s="183"/>
      <c r="G66" s="184"/>
      <c r="H66" s="184"/>
      <c r="I66" s="184"/>
      <c r="J66" s="184"/>
      <c r="K66" s="184"/>
      <c r="L66" s="184"/>
      <c r="M66" s="139"/>
      <c r="N66" s="139"/>
      <c r="O66" s="139"/>
      <c r="P66" s="139"/>
      <c r="Q66" s="139"/>
      <c r="R66" s="139"/>
      <c r="S66" s="139"/>
    </row>
    <row r="67" spans="1:19" ht="12.75" x14ac:dyDescent="0.2">
      <c r="A67" s="91"/>
      <c r="C67" s="185" t="s">
        <v>274</v>
      </c>
      <c r="D67" s="182"/>
      <c r="E67" s="182"/>
      <c r="F67" s="182"/>
      <c r="G67" s="184"/>
      <c r="H67" s="184"/>
      <c r="I67" s="184"/>
      <c r="J67" s="184"/>
      <c r="K67" s="184"/>
      <c r="L67" s="184"/>
      <c r="M67" s="63"/>
      <c r="N67" s="63"/>
      <c r="O67" s="91"/>
      <c r="P67" s="89"/>
      <c r="Q67" s="91"/>
      <c r="R67" s="91"/>
      <c r="S67" s="91"/>
    </row>
    <row r="68" spans="1:19" ht="12.75" x14ac:dyDescent="0.2">
      <c r="C68" s="186"/>
      <c r="D68" s="182"/>
      <c r="E68" s="182"/>
      <c r="F68" s="182"/>
      <c r="G68" s="184"/>
      <c r="H68" s="184"/>
      <c r="I68" s="184"/>
      <c r="J68" s="184"/>
      <c r="K68" s="184"/>
      <c r="L68" s="184"/>
    </row>
    <row r="69" spans="1:19" ht="12.75" x14ac:dyDescent="0.2">
      <c r="C69" s="185" t="s">
        <v>277</v>
      </c>
      <c r="D69" s="182"/>
      <c r="E69" s="182"/>
      <c r="F69" s="182"/>
      <c r="G69" s="184"/>
      <c r="H69" s="184"/>
      <c r="I69" s="184"/>
      <c r="J69" s="184"/>
      <c r="K69" s="184"/>
      <c r="L69" s="184"/>
    </row>
    <row r="70" spans="1:19" ht="12.75" x14ac:dyDescent="0.2">
      <c r="C70" s="185" t="s">
        <v>275</v>
      </c>
      <c r="D70" s="182"/>
      <c r="E70" s="182"/>
      <c r="F70" s="182"/>
      <c r="G70" s="184"/>
      <c r="H70" s="184"/>
      <c r="I70" s="184"/>
      <c r="J70" s="184"/>
      <c r="K70" s="184"/>
      <c r="L70" s="184"/>
    </row>
    <row r="71" spans="1:19" ht="12.75" x14ac:dyDescent="0.2">
      <c r="C71" s="185" t="s">
        <v>278</v>
      </c>
      <c r="D71" s="182"/>
      <c r="E71" s="182"/>
      <c r="F71" s="182"/>
      <c r="G71" s="184"/>
      <c r="H71" s="184"/>
      <c r="I71" s="184"/>
      <c r="J71" s="184"/>
      <c r="K71" s="184"/>
      <c r="L71" s="184"/>
    </row>
    <row r="72" spans="1:19" ht="12.75" x14ac:dyDescent="0.2">
      <c r="C72" s="185" t="s">
        <v>276</v>
      </c>
      <c r="D72" s="182"/>
      <c r="E72" s="182"/>
      <c r="F72" s="182"/>
      <c r="G72" s="184"/>
      <c r="H72" s="184"/>
      <c r="I72" s="184"/>
      <c r="J72" s="184"/>
      <c r="K72" s="184"/>
      <c r="L72" s="184"/>
    </row>
  </sheetData>
  <mergeCells count="13">
    <mergeCell ref="H60:R60"/>
    <mergeCell ref="H61:R61"/>
    <mergeCell ref="C63:P63"/>
    <mergeCell ref="N1:R5"/>
    <mergeCell ref="B7:B9"/>
    <mergeCell ref="D7:D9"/>
    <mergeCell ref="E7:E9"/>
    <mergeCell ref="F7:F9"/>
    <mergeCell ref="G7:G9"/>
    <mergeCell ref="H7:H9"/>
    <mergeCell ref="I7:I9"/>
    <mergeCell ref="J7:J9"/>
    <mergeCell ref="K7:K9"/>
  </mergeCells>
  <pageMargins left="1.0236220472440944" right="0.23622047244094491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58"/>
  <sheetViews>
    <sheetView topLeftCell="B1" workbookViewId="0">
      <selection activeCell="B59" sqref="B59"/>
    </sheetView>
  </sheetViews>
  <sheetFormatPr defaultColWidth="9.140625" defaultRowHeight="12.75" x14ac:dyDescent="0.2"/>
  <cols>
    <col min="1" max="1" width="2.7109375" style="12" customWidth="1"/>
    <col min="2" max="2" width="40.7109375" style="12" customWidth="1"/>
    <col min="3" max="4" width="5.140625" style="16" hidden="1" customWidth="1"/>
    <col min="5" max="8" width="6.28515625" style="16" hidden="1" customWidth="1"/>
    <col min="9" max="15" width="7.28515625" style="12" customWidth="1"/>
    <col min="16" max="16" width="1.28515625" style="12" customWidth="1"/>
    <col min="17" max="17" width="2.7109375" style="12" customWidth="1"/>
    <col min="18" max="18" width="47.140625" style="12" customWidth="1"/>
    <col min="19" max="24" width="7.140625" style="12" hidden="1" customWidth="1"/>
    <col min="25" max="31" width="8" style="12" customWidth="1"/>
    <col min="32" max="16384" width="9.140625" style="12"/>
  </cols>
  <sheetData>
    <row r="1" spans="1:31" s="51" customFormat="1" x14ac:dyDescent="0.2">
      <c r="B1" s="17"/>
      <c r="C1" s="247" t="s">
        <v>137</v>
      </c>
      <c r="D1" s="247"/>
      <c r="E1" s="190"/>
      <c r="F1" s="190"/>
      <c r="G1" s="190"/>
      <c r="H1" s="190"/>
      <c r="I1" s="190"/>
      <c r="J1" s="190"/>
      <c r="K1" s="190"/>
      <c r="L1" s="53"/>
      <c r="M1" s="52"/>
      <c r="N1" s="53"/>
      <c r="O1" s="53"/>
      <c r="P1" s="53"/>
    </row>
    <row r="2" spans="1:31" s="51" customFormat="1" x14ac:dyDescent="0.2">
      <c r="B2" s="17"/>
      <c r="C2" s="247" t="s">
        <v>139</v>
      </c>
      <c r="D2" s="247"/>
      <c r="E2" s="248">
        <v>926286</v>
      </c>
      <c r="F2" s="248"/>
      <c r="G2" s="54"/>
      <c r="H2" s="54"/>
      <c r="I2" s="55"/>
      <c r="J2" s="190" t="s">
        <v>138</v>
      </c>
      <c r="K2" s="190"/>
      <c r="L2" s="190"/>
      <c r="M2" s="190"/>
      <c r="N2" s="190"/>
      <c r="O2" s="190"/>
      <c r="P2" s="190"/>
    </row>
    <row r="3" spans="1:31" s="51" customFormat="1" x14ac:dyDescent="0.2">
      <c r="B3" s="17"/>
      <c r="C3" s="29"/>
      <c r="D3" s="29"/>
      <c r="E3" s="57"/>
      <c r="F3" s="57"/>
      <c r="G3" s="54"/>
      <c r="H3" s="54"/>
      <c r="I3" s="55"/>
      <c r="J3" s="55"/>
      <c r="K3" s="56"/>
      <c r="L3" s="55"/>
      <c r="M3" s="56"/>
      <c r="N3" s="55"/>
      <c r="O3" s="55"/>
      <c r="P3" s="55"/>
    </row>
    <row r="4" spans="1:31" s="51" customFormat="1" ht="12.75" customHeight="1" x14ac:dyDescent="0.2">
      <c r="A4" s="244" t="s">
        <v>136</v>
      </c>
      <c r="B4" s="20" t="s">
        <v>0</v>
      </c>
      <c r="C4" s="199" t="s">
        <v>40</v>
      </c>
      <c r="D4" s="199" t="s">
        <v>41</v>
      </c>
      <c r="E4" s="188" t="s">
        <v>107</v>
      </c>
      <c r="F4" s="188" t="s">
        <v>108</v>
      </c>
      <c r="G4" s="194" t="s">
        <v>1</v>
      </c>
      <c r="H4" s="194" t="s">
        <v>109</v>
      </c>
      <c r="I4" s="2" t="s">
        <v>42</v>
      </c>
      <c r="J4" s="2" t="s">
        <v>2</v>
      </c>
      <c r="K4" s="2" t="s">
        <v>3</v>
      </c>
      <c r="L4" s="2" t="s">
        <v>2</v>
      </c>
      <c r="M4" s="2" t="s">
        <v>3</v>
      </c>
      <c r="N4" s="2" t="s">
        <v>3</v>
      </c>
      <c r="O4" s="2" t="s">
        <v>3</v>
      </c>
      <c r="P4" s="22"/>
      <c r="Q4" s="244" t="s">
        <v>136</v>
      </c>
      <c r="R4" s="20" t="s">
        <v>43</v>
      </c>
      <c r="S4" s="188" t="s">
        <v>110</v>
      </c>
      <c r="T4" s="188" t="s">
        <v>111</v>
      </c>
      <c r="U4" s="188" t="s">
        <v>107</v>
      </c>
      <c r="V4" s="188" t="s">
        <v>108</v>
      </c>
      <c r="W4" s="194" t="s">
        <v>1</v>
      </c>
      <c r="X4" s="188" t="s">
        <v>109</v>
      </c>
      <c r="Y4" s="2" t="s">
        <v>42</v>
      </c>
      <c r="Z4" s="2" t="s">
        <v>3</v>
      </c>
      <c r="AA4" s="2" t="s">
        <v>3</v>
      </c>
      <c r="AB4" s="2" t="s">
        <v>2</v>
      </c>
      <c r="AC4" s="2" t="s">
        <v>3</v>
      </c>
      <c r="AD4" s="2" t="s">
        <v>2</v>
      </c>
      <c r="AE4" s="2" t="s">
        <v>3</v>
      </c>
    </row>
    <row r="5" spans="1:31" s="51" customFormat="1" x14ac:dyDescent="0.2">
      <c r="A5" s="245"/>
      <c r="B5" s="20" t="s">
        <v>44</v>
      </c>
      <c r="C5" s="199"/>
      <c r="D5" s="199"/>
      <c r="E5" s="188"/>
      <c r="F5" s="188"/>
      <c r="G5" s="194"/>
      <c r="H5" s="194"/>
      <c r="I5" s="2" t="s">
        <v>4</v>
      </c>
      <c r="J5" s="2" t="s">
        <v>4</v>
      </c>
      <c r="K5" s="2" t="s">
        <v>45</v>
      </c>
      <c r="L5" s="2" t="s">
        <v>4</v>
      </c>
      <c r="M5" s="2" t="s">
        <v>4</v>
      </c>
      <c r="N5" s="2" t="s">
        <v>4</v>
      </c>
      <c r="O5" s="2" t="s">
        <v>4</v>
      </c>
      <c r="P5" s="22"/>
      <c r="Q5" s="245"/>
      <c r="R5" s="20" t="s">
        <v>44</v>
      </c>
      <c r="S5" s="188"/>
      <c r="T5" s="188"/>
      <c r="U5" s="188"/>
      <c r="V5" s="188"/>
      <c r="W5" s="194"/>
      <c r="X5" s="188"/>
      <c r="Y5" s="2" t="s">
        <v>4</v>
      </c>
      <c r="Z5" s="2" t="s">
        <v>4</v>
      </c>
      <c r="AA5" s="2" t="s">
        <v>4</v>
      </c>
      <c r="AB5" s="2" t="s">
        <v>4</v>
      </c>
      <c r="AC5" s="2" t="s">
        <v>4</v>
      </c>
      <c r="AD5" s="2" t="s">
        <v>4</v>
      </c>
      <c r="AE5" s="2" t="s">
        <v>4</v>
      </c>
    </row>
    <row r="6" spans="1:31" ht="12.75" customHeight="1" x14ac:dyDescent="0.2">
      <c r="A6" s="246"/>
      <c r="B6" s="4" t="s">
        <v>46</v>
      </c>
      <c r="C6" s="199"/>
      <c r="D6" s="199"/>
      <c r="E6" s="188"/>
      <c r="F6" s="188"/>
      <c r="G6" s="194"/>
      <c r="H6" s="194"/>
      <c r="I6" s="23" t="s">
        <v>30</v>
      </c>
      <c r="J6" s="23" t="s">
        <v>31</v>
      </c>
      <c r="K6" s="23" t="s">
        <v>5</v>
      </c>
      <c r="L6" s="23" t="s">
        <v>6</v>
      </c>
      <c r="M6" s="23" t="s">
        <v>7</v>
      </c>
      <c r="N6" s="23" t="s">
        <v>8</v>
      </c>
      <c r="O6" s="23" t="s">
        <v>9</v>
      </c>
      <c r="P6" s="24"/>
      <c r="Q6" s="246"/>
      <c r="R6" s="4" t="s">
        <v>46</v>
      </c>
      <c r="S6" s="188"/>
      <c r="T6" s="188"/>
      <c r="U6" s="188"/>
      <c r="V6" s="188"/>
      <c r="W6" s="194"/>
      <c r="X6" s="188"/>
      <c r="Y6" s="23" t="s">
        <v>10</v>
      </c>
      <c r="Z6" s="23" t="s">
        <v>23</v>
      </c>
      <c r="AA6" s="23" t="s">
        <v>24</v>
      </c>
      <c r="AB6" s="23" t="s">
        <v>25</v>
      </c>
      <c r="AC6" s="23" t="s">
        <v>26</v>
      </c>
      <c r="AD6" s="23" t="s">
        <v>27</v>
      </c>
      <c r="AE6" s="23" t="s">
        <v>105</v>
      </c>
    </row>
    <row r="7" spans="1:31" ht="12.75" customHeight="1" x14ac:dyDescent="0.2">
      <c r="A7" s="50">
        <v>1</v>
      </c>
      <c r="B7" s="5" t="s">
        <v>47</v>
      </c>
      <c r="C7" s="1" t="s">
        <v>11</v>
      </c>
      <c r="D7" s="6" t="str">
        <f t="shared" ref="D7" si="0">IF(E7&gt;0.9,E7/G7/24,"-")</f>
        <v>-</v>
      </c>
      <c r="E7" s="25">
        <v>0</v>
      </c>
      <c r="F7" s="25">
        <v>0</v>
      </c>
      <c r="G7" s="8" t="s">
        <v>48</v>
      </c>
      <c r="H7" s="8" t="s">
        <v>48</v>
      </c>
      <c r="I7" s="40">
        <v>0.25694444444444448</v>
      </c>
      <c r="J7" s="40">
        <v>0.2638888888888889</v>
      </c>
      <c r="K7" s="40">
        <v>0.33333333333333331</v>
      </c>
      <c r="L7" s="40">
        <v>0.4236111111111111</v>
      </c>
      <c r="M7" s="40">
        <v>0.51388888888888895</v>
      </c>
      <c r="N7" s="40">
        <v>0.59027777777777779</v>
      </c>
      <c r="O7" s="40">
        <v>0.6875</v>
      </c>
      <c r="P7" s="22"/>
      <c r="Q7" s="50">
        <v>1</v>
      </c>
      <c r="R7" s="5" t="s">
        <v>55</v>
      </c>
      <c r="S7" s="20" t="s">
        <v>13</v>
      </c>
      <c r="T7" s="6" t="str">
        <f t="shared" ref="T7:T10" si="1">IF(U7&gt;2.9,U7/W7/24,"-")</f>
        <v>-</v>
      </c>
      <c r="U7" s="43">
        <v>0</v>
      </c>
      <c r="V7" s="25">
        <v>0</v>
      </c>
      <c r="W7" s="8">
        <v>0</v>
      </c>
      <c r="X7" s="8">
        <v>0</v>
      </c>
      <c r="Y7" s="8">
        <v>0.25</v>
      </c>
      <c r="Z7" s="8">
        <v>0.33333333333333331</v>
      </c>
      <c r="AA7" s="8">
        <v>0.4236111111111111</v>
      </c>
      <c r="AB7" s="8">
        <v>0.51388888888888895</v>
      </c>
      <c r="AC7" s="8">
        <v>0.61111111111111105</v>
      </c>
      <c r="AD7" s="8">
        <v>0.65277777777777779</v>
      </c>
      <c r="AE7" s="8">
        <v>0.6875</v>
      </c>
    </row>
    <row r="8" spans="1:31" ht="12.75" customHeight="1" x14ac:dyDescent="0.2">
      <c r="A8" s="50">
        <f>A7+1</f>
        <v>2</v>
      </c>
      <c r="B8" s="7" t="s">
        <v>12</v>
      </c>
      <c r="C8" s="1" t="s">
        <v>13</v>
      </c>
      <c r="D8" s="6" t="str">
        <f>IF(E8&gt;2.9,E8/G8/24,"-")</f>
        <v>-</v>
      </c>
      <c r="E8" s="25">
        <v>1.2</v>
      </c>
      <c r="F8" s="25">
        <f>F7+E8</f>
        <v>1.2</v>
      </c>
      <c r="G8" s="8">
        <v>2.0833333333333333E-3</v>
      </c>
      <c r="H8" s="8">
        <f>G8+H7</f>
        <v>2.0833333333333333E-3</v>
      </c>
      <c r="I8" s="8">
        <f t="shared" ref="I8:I52" si="2">I7+G8</f>
        <v>0.2590277777777778</v>
      </c>
      <c r="J8" s="8">
        <f>G8+J7</f>
        <v>0.26597222222222222</v>
      </c>
      <c r="K8" s="8">
        <f t="shared" ref="K8:K52" si="3">K7+G8</f>
        <v>0.33541666666666664</v>
      </c>
      <c r="L8" s="8">
        <f t="shared" ref="L8:L52" si="4">L7+G8</f>
        <v>0.42569444444444443</v>
      </c>
      <c r="M8" s="8">
        <f t="shared" ref="M8:M52" si="5">M7+G8</f>
        <v>0.51597222222222228</v>
      </c>
      <c r="N8" s="8">
        <f t="shared" ref="N8:N52" si="6">N7+G8</f>
        <v>0.59236111111111112</v>
      </c>
      <c r="O8" s="8">
        <f t="shared" ref="O8:O52" si="7">O7+G8</f>
        <v>0.68958333333333333</v>
      </c>
      <c r="P8" s="22"/>
      <c r="Q8" s="50">
        <f>Q7+1</f>
        <v>2</v>
      </c>
      <c r="R8" s="5" t="s">
        <v>16</v>
      </c>
      <c r="S8" s="20" t="s">
        <v>13</v>
      </c>
      <c r="T8" s="6" t="str">
        <f t="shared" si="1"/>
        <v>-</v>
      </c>
      <c r="U8" s="25">
        <v>1.2</v>
      </c>
      <c r="V8" s="25">
        <f t="shared" ref="V8:V52" si="8">V7+U8</f>
        <v>1.2</v>
      </c>
      <c r="W8" s="8">
        <v>2.0833333333333333E-3</v>
      </c>
      <c r="X8" s="8">
        <f>X7+W8</f>
        <v>2.0833333333333333E-3</v>
      </c>
      <c r="Y8" s="8">
        <f t="shared" ref="Y8:Y52" si="9">W8+Y7</f>
        <v>0.25208333333333333</v>
      </c>
      <c r="Z8" s="8">
        <f t="shared" ref="Z8:Z52" si="10">W8+Z7</f>
        <v>0.33541666666666664</v>
      </c>
      <c r="AA8" s="8">
        <f t="shared" ref="AA8:AA52" si="11">W8+AA7</f>
        <v>0.42569444444444443</v>
      </c>
      <c r="AB8" s="8">
        <f t="shared" ref="AB8:AB52" si="12">W8+AB7</f>
        <v>0.51597222222222228</v>
      </c>
      <c r="AC8" s="8">
        <f t="shared" ref="AC8:AC52" si="13">W8+AC7</f>
        <v>0.61319444444444438</v>
      </c>
      <c r="AD8" s="8">
        <f t="shared" ref="AD8:AD52" si="14">W8+AD7</f>
        <v>0.65486111111111112</v>
      </c>
      <c r="AE8" s="8">
        <f t="shared" ref="AE8:AE52" si="15">W8+AE7</f>
        <v>0.68958333333333333</v>
      </c>
    </row>
    <row r="9" spans="1:31" ht="12.75" customHeight="1" x14ac:dyDescent="0.2">
      <c r="A9" s="50">
        <f t="shared" ref="A9:A52" si="16">A8+1</f>
        <v>3</v>
      </c>
      <c r="B9" s="5" t="s">
        <v>49</v>
      </c>
      <c r="C9" s="20" t="s">
        <v>50</v>
      </c>
      <c r="D9" s="6" t="str">
        <f t="shared" ref="D9:D52" si="17">IF(E9&gt;2.9,E9/G9/24,"-")</f>
        <v>-</v>
      </c>
      <c r="E9" s="25">
        <v>0.6</v>
      </c>
      <c r="F9" s="25">
        <f t="shared" ref="F9:F52" si="18">F8+E9</f>
        <v>1.7999999999999998</v>
      </c>
      <c r="G9" s="8" t="s">
        <v>51</v>
      </c>
      <c r="H9" s="8">
        <f t="shared" ref="H9:H52" si="19">G9+H8</f>
        <v>3.472222222222222E-3</v>
      </c>
      <c r="I9" s="8">
        <f t="shared" si="2"/>
        <v>0.26041666666666669</v>
      </c>
      <c r="J9" s="8">
        <f t="shared" ref="J9:J52" si="20">G9+J8</f>
        <v>0.2673611111111111</v>
      </c>
      <c r="K9" s="8">
        <f t="shared" si="3"/>
        <v>0.33680555555555552</v>
      </c>
      <c r="L9" s="8">
        <f t="shared" si="4"/>
        <v>0.42708333333333331</v>
      </c>
      <c r="M9" s="8">
        <f t="shared" si="5"/>
        <v>0.51736111111111116</v>
      </c>
      <c r="N9" s="8">
        <f t="shared" si="6"/>
        <v>0.59375</v>
      </c>
      <c r="O9" s="8">
        <f t="shared" si="7"/>
        <v>0.69097222222222221</v>
      </c>
      <c r="P9" s="22"/>
      <c r="Q9" s="50">
        <f t="shared" ref="Q9:Q52" si="21">Q8+1</f>
        <v>3</v>
      </c>
      <c r="R9" s="5" t="s">
        <v>135</v>
      </c>
      <c r="S9" s="20" t="s">
        <v>17</v>
      </c>
      <c r="T9" s="6" t="str">
        <f t="shared" si="1"/>
        <v>-</v>
      </c>
      <c r="U9" s="25">
        <v>0.7</v>
      </c>
      <c r="V9" s="25">
        <f t="shared" si="8"/>
        <v>1.9</v>
      </c>
      <c r="W9" s="8">
        <v>1.3888888888888889E-3</v>
      </c>
      <c r="X9" s="8">
        <f t="shared" ref="X9:X52" si="22">X8+W9</f>
        <v>3.472222222222222E-3</v>
      </c>
      <c r="Y9" s="8">
        <f t="shared" si="9"/>
        <v>0.25347222222222221</v>
      </c>
      <c r="Z9" s="8">
        <f t="shared" si="10"/>
        <v>0.33680555555555552</v>
      </c>
      <c r="AA9" s="8">
        <f t="shared" si="11"/>
        <v>0.42708333333333331</v>
      </c>
      <c r="AB9" s="8">
        <f t="shared" si="12"/>
        <v>0.51736111111111116</v>
      </c>
      <c r="AC9" s="8">
        <f t="shared" si="13"/>
        <v>0.61458333333333326</v>
      </c>
      <c r="AD9" s="8">
        <f t="shared" si="14"/>
        <v>0.65625</v>
      </c>
      <c r="AE9" s="8">
        <f t="shared" si="15"/>
        <v>0.69097222222222221</v>
      </c>
    </row>
    <row r="10" spans="1:31" ht="12.75" customHeight="1" x14ac:dyDescent="0.2">
      <c r="A10" s="50">
        <f t="shared" si="16"/>
        <v>4</v>
      </c>
      <c r="B10" s="5" t="s">
        <v>52</v>
      </c>
      <c r="C10" s="20" t="s">
        <v>50</v>
      </c>
      <c r="D10" s="6" t="str">
        <f t="shared" si="17"/>
        <v>-</v>
      </c>
      <c r="E10" s="25">
        <v>1.3</v>
      </c>
      <c r="F10" s="25">
        <f t="shared" si="18"/>
        <v>3.0999999999999996</v>
      </c>
      <c r="G10" s="8" t="s">
        <v>51</v>
      </c>
      <c r="H10" s="8">
        <f t="shared" si="19"/>
        <v>4.8611111111111112E-3</v>
      </c>
      <c r="I10" s="8">
        <f t="shared" si="2"/>
        <v>0.26180555555555557</v>
      </c>
      <c r="J10" s="8">
        <f t="shared" si="20"/>
        <v>0.26874999999999999</v>
      </c>
      <c r="K10" s="8">
        <f t="shared" si="3"/>
        <v>0.33819444444444441</v>
      </c>
      <c r="L10" s="8">
        <f t="shared" si="4"/>
        <v>0.4284722222222222</v>
      </c>
      <c r="M10" s="8">
        <f t="shared" si="5"/>
        <v>0.51875000000000004</v>
      </c>
      <c r="N10" s="8">
        <f t="shared" si="6"/>
        <v>0.59513888888888888</v>
      </c>
      <c r="O10" s="8">
        <f t="shared" si="7"/>
        <v>0.69236111111111109</v>
      </c>
      <c r="P10" s="22"/>
      <c r="Q10" s="50">
        <f t="shared" si="21"/>
        <v>4</v>
      </c>
      <c r="R10" s="5" t="s">
        <v>22</v>
      </c>
      <c r="S10" s="20" t="s">
        <v>17</v>
      </c>
      <c r="T10" s="6" t="str">
        <f t="shared" si="1"/>
        <v>-</v>
      </c>
      <c r="U10" s="25">
        <v>0.8</v>
      </c>
      <c r="V10" s="25">
        <f t="shared" si="8"/>
        <v>2.7</v>
      </c>
      <c r="W10" s="8">
        <v>1.3888888888888889E-3</v>
      </c>
      <c r="X10" s="8">
        <f t="shared" si="22"/>
        <v>4.8611111111111112E-3</v>
      </c>
      <c r="Y10" s="8">
        <f t="shared" si="9"/>
        <v>0.25486111111111109</v>
      </c>
      <c r="Z10" s="8">
        <f t="shared" si="10"/>
        <v>0.33819444444444441</v>
      </c>
      <c r="AA10" s="8">
        <f t="shared" si="11"/>
        <v>0.4284722222222222</v>
      </c>
      <c r="AB10" s="8">
        <f t="shared" si="12"/>
        <v>0.51875000000000004</v>
      </c>
      <c r="AC10" s="8">
        <f t="shared" si="13"/>
        <v>0.61597222222222214</v>
      </c>
      <c r="AD10" s="8">
        <f t="shared" si="14"/>
        <v>0.65763888888888888</v>
      </c>
      <c r="AE10" s="8">
        <f t="shared" si="15"/>
        <v>0.69236111111111109</v>
      </c>
    </row>
    <row r="11" spans="1:31" ht="12.75" customHeight="1" x14ac:dyDescent="0.2">
      <c r="A11" s="50">
        <f t="shared" si="16"/>
        <v>5</v>
      </c>
      <c r="B11" s="5" t="s">
        <v>54</v>
      </c>
      <c r="C11" s="20" t="s">
        <v>50</v>
      </c>
      <c r="D11" s="6" t="str">
        <f t="shared" si="17"/>
        <v>-</v>
      </c>
      <c r="E11" s="25">
        <v>1</v>
      </c>
      <c r="F11" s="25">
        <f t="shared" si="18"/>
        <v>4.0999999999999996</v>
      </c>
      <c r="G11" s="8" t="s">
        <v>51</v>
      </c>
      <c r="H11" s="8">
        <f t="shared" si="19"/>
        <v>6.2500000000000003E-3</v>
      </c>
      <c r="I11" s="8">
        <f t="shared" si="2"/>
        <v>0.26319444444444445</v>
      </c>
      <c r="J11" s="8">
        <f t="shared" si="20"/>
        <v>0.27013888888888887</v>
      </c>
      <c r="K11" s="8">
        <f t="shared" si="3"/>
        <v>0.33958333333333329</v>
      </c>
      <c r="L11" s="8">
        <f t="shared" si="4"/>
        <v>0.42986111111111108</v>
      </c>
      <c r="M11" s="8">
        <f t="shared" si="5"/>
        <v>0.52013888888888893</v>
      </c>
      <c r="N11" s="8">
        <f t="shared" si="6"/>
        <v>0.59652777777777777</v>
      </c>
      <c r="O11" s="8">
        <f t="shared" si="7"/>
        <v>0.69374999999999998</v>
      </c>
      <c r="P11" s="22"/>
      <c r="Q11" s="50">
        <f t="shared" si="21"/>
        <v>5</v>
      </c>
      <c r="R11" s="5" t="s">
        <v>58</v>
      </c>
      <c r="S11" s="20" t="s">
        <v>50</v>
      </c>
      <c r="T11" s="6" t="s">
        <v>133</v>
      </c>
      <c r="U11" s="25">
        <v>1.2</v>
      </c>
      <c r="V11" s="25">
        <f t="shared" si="8"/>
        <v>3.9000000000000004</v>
      </c>
      <c r="W11" s="8">
        <v>2.0833333333333333E-3</v>
      </c>
      <c r="X11" s="8">
        <f t="shared" si="22"/>
        <v>6.9444444444444441E-3</v>
      </c>
      <c r="Y11" s="8">
        <f t="shared" si="9"/>
        <v>0.25694444444444442</v>
      </c>
      <c r="Z11" s="8">
        <f t="shared" si="10"/>
        <v>0.34027777777777773</v>
      </c>
      <c r="AA11" s="8">
        <f t="shared" si="11"/>
        <v>0.43055555555555552</v>
      </c>
      <c r="AB11" s="8">
        <f t="shared" si="12"/>
        <v>0.52083333333333337</v>
      </c>
      <c r="AC11" s="8">
        <f t="shared" si="13"/>
        <v>0.61805555555555547</v>
      </c>
      <c r="AD11" s="8">
        <f t="shared" si="14"/>
        <v>0.65972222222222221</v>
      </c>
      <c r="AE11" s="8">
        <f t="shared" si="15"/>
        <v>0.69444444444444442</v>
      </c>
    </row>
    <row r="12" spans="1:31" ht="12.75" customHeight="1" x14ac:dyDescent="0.2">
      <c r="A12" s="50">
        <f t="shared" si="16"/>
        <v>6</v>
      </c>
      <c r="B12" s="5" t="s">
        <v>112</v>
      </c>
      <c r="C12" s="20" t="s">
        <v>50</v>
      </c>
      <c r="D12" s="6"/>
      <c r="E12" s="25">
        <v>0.5</v>
      </c>
      <c r="F12" s="25">
        <f t="shared" si="18"/>
        <v>4.5999999999999996</v>
      </c>
      <c r="G12" s="8">
        <v>6.9444444444444447E-4</v>
      </c>
      <c r="H12" s="8">
        <f t="shared" si="19"/>
        <v>6.9444444444444449E-3</v>
      </c>
      <c r="I12" s="8">
        <f t="shared" si="2"/>
        <v>0.2638888888888889</v>
      </c>
      <c r="J12" s="8">
        <f t="shared" si="20"/>
        <v>0.27083333333333331</v>
      </c>
      <c r="K12" s="8">
        <f t="shared" si="3"/>
        <v>0.34027777777777773</v>
      </c>
      <c r="L12" s="8">
        <f t="shared" si="4"/>
        <v>0.43055555555555552</v>
      </c>
      <c r="M12" s="8">
        <f t="shared" si="5"/>
        <v>0.52083333333333337</v>
      </c>
      <c r="N12" s="8">
        <f t="shared" si="6"/>
        <v>0.59722222222222221</v>
      </c>
      <c r="O12" s="8">
        <f t="shared" si="7"/>
        <v>0.69444444444444442</v>
      </c>
      <c r="P12" s="22"/>
      <c r="Q12" s="50">
        <f t="shared" si="21"/>
        <v>6</v>
      </c>
      <c r="R12" s="5" t="s">
        <v>60</v>
      </c>
      <c r="S12" s="20" t="s">
        <v>50</v>
      </c>
      <c r="T12" s="6" t="s">
        <v>133</v>
      </c>
      <c r="U12" s="25">
        <v>0.3</v>
      </c>
      <c r="V12" s="25">
        <f t="shared" si="8"/>
        <v>4.2</v>
      </c>
      <c r="W12" s="8">
        <v>6.9444444444444447E-4</v>
      </c>
      <c r="X12" s="8">
        <f t="shared" si="22"/>
        <v>7.6388888888888886E-3</v>
      </c>
      <c r="Y12" s="8">
        <f t="shared" si="9"/>
        <v>0.25763888888888886</v>
      </c>
      <c r="Z12" s="8">
        <f t="shared" si="10"/>
        <v>0.34097222222222218</v>
      </c>
      <c r="AA12" s="8">
        <f t="shared" si="11"/>
        <v>0.43124999999999997</v>
      </c>
      <c r="AB12" s="8">
        <f t="shared" si="12"/>
        <v>0.52152777777777781</v>
      </c>
      <c r="AC12" s="8">
        <f t="shared" si="13"/>
        <v>0.61874999999999991</v>
      </c>
      <c r="AD12" s="8">
        <f t="shared" si="14"/>
        <v>0.66041666666666665</v>
      </c>
      <c r="AE12" s="8">
        <f t="shared" si="15"/>
        <v>0.69513888888888886</v>
      </c>
    </row>
    <row r="13" spans="1:31" ht="12.75" customHeight="1" x14ac:dyDescent="0.2">
      <c r="A13" s="50">
        <f t="shared" si="16"/>
        <v>7</v>
      </c>
      <c r="B13" s="5" t="s">
        <v>56</v>
      </c>
      <c r="C13" s="20" t="s">
        <v>50</v>
      </c>
      <c r="D13" s="6" t="str">
        <f t="shared" si="17"/>
        <v>-</v>
      </c>
      <c r="E13" s="25">
        <v>2.2000000000000002</v>
      </c>
      <c r="F13" s="25">
        <f t="shared" si="18"/>
        <v>6.8</v>
      </c>
      <c r="G13" s="8">
        <v>2.0833333333333333E-3</v>
      </c>
      <c r="H13" s="8">
        <f t="shared" si="19"/>
        <v>9.0277777777777787E-3</v>
      </c>
      <c r="I13" s="8">
        <f t="shared" si="2"/>
        <v>0.26597222222222222</v>
      </c>
      <c r="J13" s="8">
        <f t="shared" si="20"/>
        <v>0.27291666666666664</v>
      </c>
      <c r="K13" s="8">
        <f t="shared" si="3"/>
        <v>0.34236111111111106</v>
      </c>
      <c r="L13" s="8">
        <f t="shared" si="4"/>
        <v>0.43263888888888885</v>
      </c>
      <c r="M13" s="8">
        <f t="shared" si="5"/>
        <v>0.5229166666666667</v>
      </c>
      <c r="N13" s="8">
        <f t="shared" si="6"/>
        <v>0.59930555555555554</v>
      </c>
      <c r="O13" s="8">
        <f t="shared" si="7"/>
        <v>0.69652777777777775</v>
      </c>
      <c r="P13" s="22"/>
      <c r="Q13" s="50">
        <f t="shared" si="21"/>
        <v>7</v>
      </c>
      <c r="R13" s="5" t="s">
        <v>63</v>
      </c>
      <c r="S13" s="20" t="s">
        <v>50</v>
      </c>
      <c r="T13" s="6" t="s">
        <v>133</v>
      </c>
      <c r="U13" s="25">
        <v>0.6</v>
      </c>
      <c r="V13" s="25">
        <f t="shared" si="8"/>
        <v>4.8</v>
      </c>
      <c r="W13" s="8">
        <v>6.9444444444444447E-4</v>
      </c>
      <c r="X13" s="8">
        <f t="shared" si="22"/>
        <v>8.3333333333333332E-3</v>
      </c>
      <c r="Y13" s="8">
        <f t="shared" si="9"/>
        <v>0.2583333333333333</v>
      </c>
      <c r="Z13" s="8">
        <f t="shared" si="10"/>
        <v>0.34166666666666662</v>
      </c>
      <c r="AA13" s="8">
        <f t="shared" si="11"/>
        <v>0.43194444444444441</v>
      </c>
      <c r="AB13" s="8">
        <f t="shared" si="12"/>
        <v>0.52222222222222225</v>
      </c>
      <c r="AC13" s="8">
        <f t="shared" si="13"/>
        <v>0.61944444444444435</v>
      </c>
      <c r="AD13" s="8">
        <f t="shared" si="14"/>
        <v>0.66111111111111109</v>
      </c>
      <c r="AE13" s="8">
        <f t="shared" si="15"/>
        <v>0.6958333333333333</v>
      </c>
    </row>
    <row r="14" spans="1:31" ht="12.75" customHeight="1" x14ac:dyDescent="0.2">
      <c r="A14" s="50">
        <f t="shared" si="16"/>
        <v>8</v>
      </c>
      <c r="B14" s="5" t="s">
        <v>113</v>
      </c>
      <c r="C14" s="20" t="s">
        <v>50</v>
      </c>
      <c r="D14" s="6" t="str">
        <f t="shared" si="17"/>
        <v>-</v>
      </c>
      <c r="E14" s="25">
        <v>0.4</v>
      </c>
      <c r="F14" s="25">
        <f t="shared" si="18"/>
        <v>7.2</v>
      </c>
      <c r="G14" s="8">
        <v>6.9444444444444447E-4</v>
      </c>
      <c r="H14" s="8">
        <f t="shared" si="19"/>
        <v>9.7222222222222224E-3</v>
      </c>
      <c r="I14" s="8">
        <f t="shared" si="2"/>
        <v>0.26666666666666666</v>
      </c>
      <c r="J14" s="8">
        <f t="shared" si="20"/>
        <v>0.27361111111111108</v>
      </c>
      <c r="K14" s="8">
        <f t="shared" si="3"/>
        <v>0.3430555555555555</v>
      </c>
      <c r="L14" s="8">
        <f t="shared" si="4"/>
        <v>0.43333333333333329</v>
      </c>
      <c r="M14" s="8">
        <f t="shared" si="5"/>
        <v>0.52361111111111114</v>
      </c>
      <c r="N14" s="8">
        <f t="shared" si="6"/>
        <v>0.6</v>
      </c>
      <c r="O14" s="8">
        <f t="shared" si="7"/>
        <v>0.69722222222222219</v>
      </c>
      <c r="P14" s="22"/>
      <c r="Q14" s="50">
        <f t="shared" si="21"/>
        <v>8</v>
      </c>
      <c r="R14" s="5" t="s">
        <v>65</v>
      </c>
      <c r="S14" s="20" t="s">
        <v>50</v>
      </c>
      <c r="T14" s="6" t="s">
        <v>133</v>
      </c>
      <c r="U14" s="25">
        <v>0.5</v>
      </c>
      <c r="V14" s="25">
        <f t="shared" si="8"/>
        <v>5.3</v>
      </c>
      <c r="W14" s="8">
        <v>6.9444444444444447E-4</v>
      </c>
      <c r="X14" s="8">
        <f t="shared" si="22"/>
        <v>9.0277777777777769E-3</v>
      </c>
      <c r="Y14" s="8">
        <f t="shared" si="9"/>
        <v>0.25902777777777775</v>
      </c>
      <c r="Z14" s="8">
        <f t="shared" si="10"/>
        <v>0.34236111111111106</v>
      </c>
      <c r="AA14" s="8">
        <f t="shared" si="11"/>
        <v>0.43263888888888885</v>
      </c>
      <c r="AB14" s="8">
        <f t="shared" si="12"/>
        <v>0.5229166666666667</v>
      </c>
      <c r="AC14" s="8">
        <f t="shared" si="13"/>
        <v>0.6201388888888888</v>
      </c>
      <c r="AD14" s="8">
        <f t="shared" si="14"/>
        <v>0.66180555555555554</v>
      </c>
      <c r="AE14" s="8">
        <f t="shared" si="15"/>
        <v>0.69652777777777775</v>
      </c>
    </row>
    <row r="15" spans="1:31" ht="12.75" customHeight="1" x14ac:dyDescent="0.2">
      <c r="A15" s="50">
        <f t="shared" si="16"/>
        <v>9</v>
      </c>
      <c r="B15" s="5" t="s">
        <v>59</v>
      </c>
      <c r="C15" s="20" t="s">
        <v>50</v>
      </c>
      <c r="D15" s="6" t="str">
        <f t="shared" si="17"/>
        <v>-</v>
      </c>
      <c r="E15" s="25">
        <v>0.5</v>
      </c>
      <c r="F15" s="25">
        <f t="shared" si="18"/>
        <v>7.7</v>
      </c>
      <c r="G15" s="8">
        <v>6.9444444444444447E-4</v>
      </c>
      <c r="H15" s="8">
        <f t="shared" si="19"/>
        <v>1.0416666666666666E-2</v>
      </c>
      <c r="I15" s="8">
        <f t="shared" si="2"/>
        <v>0.2673611111111111</v>
      </c>
      <c r="J15" s="8">
        <f t="shared" si="20"/>
        <v>0.27430555555555552</v>
      </c>
      <c r="K15" s="8">
        <f t="shared" si="3"/>
        <v>0.34374999999999994</v>
      </c>
      <c r="L15" s="8">
        <f t="shared" si="4"/>
        <v>0.43402777777777773</v>
      </c>
      <c r="M15" s="8">
        <f t="shared" si="5"/>
        <v>0.52430555555555558</v>
      </c>
      <c r="N15" s="8">
        <f t="shared" si="6"/>
        <v>0.60069444444444442</v>
      </c>
      <c r="O15" s="8">
        <f t="shared" si="7"/>
        <v>0.69791666666666663</v>
      </c>
      <c r="P15" s="22"/>
      <c r="Q15" s="50">
        <f t="shared" si="21"/>
        <v>9</v>
      </c>
      <c r="R15" s="5" t="s">
        <v>66</v>
      </c>
      <c r="S15" s="20" t="s">
        <v>50</v>
      </c>
      <c r="T15" s="6" t="s">
        <v>133</v>
      </c>
      <c r="U15" s="25">
        <v>0.4</v>
      </c>
      <c r="V15" s="25">
        <f t="shared" si="8"/>
        <v>5.7</v>
      </c>
      <c r="W15" s="8">
        <v>6.9444444444444447E-4</v>
      </c>
      <c r="X15" s="8">
        <f t="shared" si="22"/>
        <v>9.7222222222222206E-3</v>
      </c>
      <c r="Y15" s="8">
        <f t="shared" si="9"/>
        <v>0.25972222222222219</v>
      </c>
      <c r="Z15" s="8">
        <f t="shared" si="10"/>
        <v>0.3430555555555555</v>
      </c>
      <c r="AA15" s="8">
        <f t="shared" si="11"/>
        <v>0.43333333333333329</v>
      </c>
      <c r="AB15" s="8">
        <f t="shared" si="12"/>
        <v>0.52361111111111114</v>
      </c>
      <c r="AC15" s="8">
        <f t="shared" si="13"/>
        <v>0.62083333333333324</v>
      </c>
      <c r="AD15" s="8">
        <f t="shared" si="14"/>
        <v>0.66249999999999998</v>
      </c>
      <c r="AE15" s="8">
        <f t="shared" si="15"/>
        <v>0.69722222222222219</v>
      </c>
    </row>
    <row r="16" spans="1:31" ht="12.75" customHeight="1" x14ac:dyDescent="0.2">
      <c r="A16" s="50">
        <f t="shared" si="16"/>
        <v>10</v>
      </c>
      <c r="B16" s="5" t="s">
        <v>62</v>
      </c>
      <c r="C16" s="20" t="s">
        <v>50</v>
      </c>
      <c r="D16" s="6" t="str">
        <f t="shared" si="17"/>
        <v>-</v>
      </c>
      <c r="E16" s="25">
        <v>1</v>
      </c>
      <c r="F16" s="25">
        <f t="shared" si="18"/>
        <v>8.6999999999999993</v>
      </c>
      <c r="G16" s="8" t="s">
        <v>51</v>
      </c>
      <c r="H16" s="8">
        <f t="shared" si="19"/>
        <v>1.1805555555555555E-2</v>
      </c>
      <c r="I16" s="8">
        <f t="shared" si="2"/>
        <v>0.26874999999999999</v>
      </c>
      <c r="J16" s="8">
        <f t="shared" si="20"/>
        <v>0.27569444444444441</v>
      </c>
      <c r="K16" s="8">
        <f t="shared" si="3"/>
        <v>0.34513888888888883</v>
      </c>
      <c r="L16" s="8">
        <f t="shared" si="4"/>
        <v>0.43541666666666662</v>
      </c>
      <c r="M16" s="8">
        <f t="shared" si="5"/>
        <v>0.52569444444444446</v>
      </c>
      <c r="N16" s="8">
        <f t="shared" si="6"/>
        <v>0.6020833333333333</v>
      </c>
      <c r="O16" s="8">
        <f t="shared" si="7"/>
        <v>0.69930555555555551</v>
      </c>
      <c r="P16" s="22"/>
      <c r="Q16" s="50">
        <f t="shared" si="21"/>
        <v>10</v>
      </c>
      <c r="R16" s="5" t="s">
        <v>68</v>
      </c>
      <c r="S16" s="20" t="s">
        <v>50</v>
      </c>
      <c r="T16" s="6" t="s">
        <v>133</v>
      </c>
      <c r="U16" s="25">
        <v>1</v>
      </c>
      <c r="V16" s="25">
        <f t="shared" si="8"/>
        <v>6.7</v>
      </c>
      <c r="W16" s="8">
        <v>1.3888888888888889E-3</v>
      </c>
      <c r="X16" s="8">
        <f t="shared" si="22"/>
        <v>1.111111111111111E-2</v>
      </c>
      <c r="Y16" s="8">
        <f t="shared" si="9"/>
        <v>0.26111111111111107</v>
      </c>
      <c r="Z16" s="8">
        <f t="shared" si="10"/>
        <v>0.34444444444444439</v>
      </c>
      <c r="AA16" s="8">
        <f t="shared" si="11"/>
        <v>0.43472222222222218</v>
      </c>
      <c r="AB16" s="8">
        <f t="shared" si="12"/>
        <v>0.52500000000000002</v>
      </c>
      <c r="AC16" s="8">
        <f t="shared" si="13"/>
        <v>0.62222222222222212</v>
      </c>
      <c r="AD16" s="8">
        <f t="shared" si="14"/>
        <v>0.66388888888888886</v>
      </c>
      <c r="AE16" s="8">
        <f t="shared" si="15"/>
        <v>0.69861111111111107</v>
      </c>
    </row>
    <row r="17" spans="1:31" ht="12.75" customHeight="1" x14ac:dyDescent="0.2">
      <c r="A17" s="50">
        <f t="shared" si="16"/>
        <v>11</v>
      </c>
      <c r="B17" s="5" t="s">
        <v>125</v>
      </c>
      <c r="C17" s="20" t="s">
        <v>50</v>
      </c>
      <c r="D17" s="6"/>
      <c r="E17" s="25">
        <v>0.7</v>
      </c>
      <c r="F17" s="25">
        <f t="shared" si="18"/>
        <v>9.3999999999999986</v>
      </c>
      <c r="G17" s="8">
        <v>6.9444444444444447E-4</v>
      </c>
      <c r="H17" s="8">
        <f t="shared" si="19"/>
        <v>1.2499999999999999E-2</v>
      </c>
      <c r="I17" s="8">
        <f t="shared" si="2"/>
        <v>0.26944444444444443</v>
      </c>
      <c r="J17" s="8">
        <f t="shared" si="20"/>
        <v>0.27638888888888885</v>
      </c>
      <c r="K17" s="8">
        <f t="shared" si="3"/>
        <v>0.34583333333333327</v>
      </c>
      <c r="L17" s="8">
        <f t="shared" si="4"/>
        <v>0.43611111111111106</v>
      </c>
      <c r="M17" s="8">
        <f t="shared" si="5"/>
        <v>0.52638888888888891</v>
      </c>
      <c r="N17" s="8">
        <f t="shared" si="6"/>
        <v>0.60277777777777775</v>
      </c>
      <c r="O17" s="8">
        <f t="shared" si="7"/>
        <v>0.7</v>
      </c>
      <c r="P17" s="22"/>
      <c r="Q17" s="50">
        <f t="shared" si="21"/>
        <v>11</v>
      </c>
      <c r="R17" s="5" t="s">
        <v>69</v>
      </c>
      <c r="S17" s="20" t="s">
        <v>50</v>
      </c>
      <c r="T17" s="6" t="s">
        <v>133</v>
      </c>
      <c r="U17" s="25">
        <v>0.9</v>
      </c>
      <c r="V17" s="25">
        <f t="shared" si="8"/>
        <v>7.6000000000000005</v>
      </c>
      <c r="W17" s="8" t="s">
        <v>51</v>
      </c>
      <c r="X17" s="8">
        <f t="shared" si="22"/>
        <v>1.2499999999999999E-2</v>
      </c>
      <c r="Y17" s="8">
        <f t="shared" si="9"/>
        <v>0.26249999999999996</v>
      </c>
      <c r="Z17" s="8">
        <f t="shared" si="10"/>
        <v>0.34583333333333327</v>
      </c>
      <c r="AA17" s="8">
        <f t="shared" si="11"/>
        <v>0.43611111111111106</v>
      </c>
      <c r="AB17" s="8">
        <f t="shared" si="12"/>
        <v>0.52638888888888891</v>
      </c>
      <c r="AC17" s="8">
        <f t="shared" si="13"/>
        <v>0.62361111111111101</v>
      </c>
      <c r="AD17" s="8">
        <f t="shared" si="14"/>
        <v>0.66527777777777775</v>
      </c>
      <c r="AE17" s="8">
        <f t="shared" si="15"/>
        <v>0.7</v>
      </c>
    </row>
    <row r="18" spans="1:31" ht="12.75" customHeight="1" x14ac:dyDescent="0.2">
      <c r="A18" s="50">
        <f t="shared" si="16"/>
        <v>12</v>
      </c>
      <c r="B18" s="7" t="s">
        <v>123</v>
      </c>
      <c r="C18" s="20" t="s">
        <v>50</v>
      </c>
      <c r="D18" s="6" t="str">
        <f t="shared" si="17"/>
        <v>-</v>
      </c>
      <c r="E18" s="25">
        <v>0.7</v>
      </c>
      <c r="F18" s="25">
        <f t="shared" si="18"/>
        <v>10.099999999999998</v>
      </c>
      <c r="G18" s="8">
        <v>6.9444444444444447E-4</v>
      </c>
      <c r="H18" s="8">
        <f t="shared" si="19"/>
        <v>1.3194444444444443E-2</v>
      </c>
      <c r="I18" s="8">
        <f t="shared" si="2"/>
        <v>0.27013888888888887</v>
      </c>
      <c r="J18" s="8">
        <f t="shared" si="20"/>
        <v>0.27708333333333329</v>
      </c>
      <c r="K18" s="8">
        <f t="shared" si="3"/>
        <v>0.34652777777777771</v>
      </c>
      <c r="L18" s="8">
        <f t="shared" si="4"/>
        <v>0.4368055555555555</v>
      </c>
      <c r="M18" s="8">
        <f t="shared" si="5"/>
        <v>0.52708333333333335</v>
      </c>
      <c r="N18" s="8">
        <f t="shared" si="6"/>
        <v>0.60347222222222219</v>
      </c>
      <c r="O18" s="8">
        <f t="shared" si="7"/>
        <v>0.7006944444444444</v>
      </c>
      <c r="P18" s="22"/>
      <c r="Q18" s="50">
        <f t="shared" si="21"/>
        <v>12</v>
      </c>
      <c r="R18" s="5" t="s">
        <v>70</v>
      </c>
      <c r="S18" s="20" t="s">
        <v>50</v>
      </c>
      <c r="T18" s="6" t="s">
        <v>133</v>
      </c>
      <c r="U18" s="25">
        <v>0.6</v>
      </c>
      <c r="V18" s="25">
        <f t="shared" si="8"/>
        <v>8.2000000000000011</v>
      </c>
      <c r="W18" s="8">
        <v>6.9444444444444447E-4</v>
      </c>
      <c r="X18" s="8">
        <f t="shared" si="22"/>
        <v>1.3194444444444443E-2</v>
      </c>
      <c r="Y18" s="8">
        <f t="shared" si="9"/>
        <v>0.2631944444444444</v>
      </c>
      <c r="Z18" s="8">
        <f t="shared" si="10"/>
        <v>0.34652777777777771</v>
      </c>
      <c r="AA18" s="8">
        <f t="shared" si="11"/>
        <v>0.4368055555555555</v>
      </c>
      <c r="AB18" s="8">
        <f t="shared" si="12"/>
        <v>0.52708333333333335</v>
      </c>
      <c r="AC18" s="8">
        <f t="shared" si="13"/>
        <v>0.62430555555555545</v>
      </c>
      <c r="AD18" s="8">
        <f t="shared" si="14"/>
        <v>0.66597222222222219</v>
      </c>
      <c r="AE18" s="8">
        <f t="shared" si="15"/>
        <v>0.7006944444444444</v>
      </c>
    </row>
    <row r="19" spans="1:31" ht="12.75" customHeight="1" x14ac:dyDescent="0.2">
      <c r="A19" s="50">
        <f t="shared" si="16"/>
        <v>13</v>
      </c>
      <c r="B19" s="5" t="s">
        <v>118</v>
      </c>
      <c r="C19" s="20" t="s">
        <v>50</v>
      </c>
      <c r="D19" s="6" t="str">
        <f t="shared" si="17"/>
        <v>-</v>
      </c>
      <c r="E19" s="25">
        <v>1</v>
      </c>
      <c r="F19" s="25">
        <f t="shared" si="18"/>
        <v>11.099999999999998</v>
      </c>
      <c r="G19" s="8">
        <v>1.3888888888888889E-3</v>
      </c>
      <c r="H19" s="8">
        <f t="shared" si="19"/>
        <v>1.4583333333333332E-2</v>
      </c>
      <c r="I19" s="8">
        <f t="shared" si="2"/>
        <v>0.27152777777777776</v>
      </c>
      <c r="J19" s="8">
        <f t="shared" si="20"/>
        <v>0.27847222222222218</v>
      </c>
      <c r="K19" s="8">
        <f t="shared" si="3"/>
        <v>0.3479166666666666</v>
      </c>
      <c r="L19" s="8">
        <f t="shared" si="4"/>
        <v>0.43819444444444439</v>
      </c>
      <c r="M19" s="8">
        <f t="shared" si="5"/>
        <v>0.52847222222222223</v>
      </c>
      <c r="N19" s="8">
        <f t="shared" si="6"/>
        <v>0.60486111111111107</v>
      </c>
      <c r="O19" s="8">
        <f t="shared" si="7"/>
        <v>0.70208333333333328</v>
      </c>
      <c r="P19" s="22"/>
      <c r="Q19" s="50">
        <f t="shared" si="21"/>
        <v>13</v>
      </c>
      <c r="R19" s="5" t="s">
        <v>71</v>
      </c>
      <c r="S19" s="20" t="s">
        <v>50</v>
      </c>
      <c r="T19" s="6" t="s">
        <v>133</v>
      </c>
      <c r="U19" s="25">
        <v>0.8</v>
      </c>
      <c r="V19" s="25">
        <f t="shared" si="8"/>
        <v>9.0000000000000018</v>
      </c>
      <c r="W19" s="8">
        <v>1.3888888888888889E-3</v>
      </c>
      <c r="X19" s="8">
        <f t="shared" si="22"/>
        <v>1.4583333333333332E-2</v>
      </c>
      <c r="Y19" s="8">
        <f t="shared" si="9"/>
        <v>0.26458333333333328</v>
      </c>
      <c r="Z19" s="8">
        <f t="shared" si="10"/>
        <v>0.3479166666666666</v>
      </c>
      <c r="AA19" s="8">
        <f t="shared" si="11"/>
        <v>0.43819444444444439</v>
      </c>
      <c r="AB19" s="8">
        <f t="shared" si="12"/>
        <v>0.52847222222222223</v>
      </c>
      <c r="AC19" s="8">
        <f t="shared" si="13"/>
        <v>0.62569444444444433</v>
      </c>
      <c r="AD19" s="8">
        <f t="shared" si="14"/>
        <v>0.66736111111111107</v>
      </c>
      <c r="AE19" s="8">
        <f t="shared" si="15"/>
        <v>0.70208333333333328</v>
      </c>
    </row>
    <row r="20" spans="1:31" ht="12.75" customHeight="1" x14ac:dyDescent="0.2">
      <c r="A20" s="50">
        <f t="shared" si="16"/>
        <v>14</v>
      </c>
      <c r="B20" s="7" t="s">
        <v>124</v>
      </c>
      <c r="C20" s="20" t="s">
        <v>50</v>
      </c>
      <c r="D20" s="6" t="str">
        <f t="shared" si="17"/>
        <v>-</v>
      </c>
      <c r="E20" s="25">
        <v>0.7</v>
      </c>
      <c r="F20" s="25">
        <f t="shared" si="18"/>
        <v>11.799999999999997</v>
      </c>
      <c r="G20" s="8">
        <v>6.9444444444444447E-4</v>
      </c>
      <c r="H20" s="8">
        <f t="shared" si="19"/>
        <v>1.5277777777777776E-2</v>
      </c>
      <c r="I20" s="8">
        <f t="shared" si="2"/>
        <v>0.2722222222222222</v>
      </c>
      <c r="J20" s="8">
        <f t="shared" si="20"/>
        <v>0.27916666666666662</v>
      </c>
      <c r="K20" s="8">
        <f t="shared" si="3"/>
        <v>0.34861111111111104</v>
      </c>
      <c r="L20" s="8">
        <f t="shared" si="4"/>
        <v>0.43888888888888883</v>
      </c>
      <c r="M20" s="8">
        <f t="shared" si="5"/>
        <v>0.52916666666666667</v>
      </c>
      <c r="N20" s="8">
        <f t="shared" si="6"/>
        <v>0.60555555555555551</v>
      </c>
      <c r="O20" s="8">
        <f t="shared" si="7"/>
        <v>0.70277777777777772</v>
      </c>
      <c r="P20" s="22"/>
      <c r="Q20" s="50">
        <f t="shared" si="21"/>
        <v>14</v>
      </c>
      <c r="R20" s="5" t="s">
        <v>73</v>
      </c>
      <c r="S20" s="20" t="s">
        <v>50</v>
      </c>
      <c r="T20" s="6" t="s">
        <v>133</v>
      </c>
      <c r="U20" s="25">
        <v>1</v>
      </c>
      <c r="V20" s="25">
        <f t="shared" si="8"/>
        <v>10.000000000000002</v>
      </c>
      <c r="W20" s="8">
        <v>1.3888888888888889E-3</v>
      </c>
      <c r="X20" s="8">
        <f t="shared" si="22"/>
        <v>1.5972222222222221E-2</v>
      </c>
      <c r="Y20" s="8">
        <f t="shared" si="9"/>
        <v>0.26597222222222217</v>
      </c>
      <c r="Z20" s="8">
        <f t="shared" si="10"/>
        <v>0.34930555555555548</v>
      </c>
      <c r="AA20" s="8">
        <f t="shared" si="11"/>
        <v>0.43958333333333327</v>
      </c>
      <c r="AB20" s="8">
        <f t="shared" si="12"/>
        <v>0.52986111111111112</v>
      </c>
      <c r="AC20" s="8">
        <f t="shared" si="13"/>
        <v>0.62708333333333321</v>
      </c>
      <c r="AD20" s="8">
        <f t="shared" si="14"/>
        <v>0.66874999999999996</v>
      </c>
      <c r="AE20" s="8">
        <f t="shared" si="15"/>
        <v>0.70347222222222217</v>
      </c>
    </row>
    <row r="21" spans="1:31" ht="12.75" customHeight="1" x14ac:dyDescent="0.2">
      <c r="A21" s="50">
        <f t="shared" si="16"/>
        <v>15</v>
      </c>
      <c r="B21" s="5" t="s">
        <v>114</v>
      </c>
      <c r="C21" s="20" t="s">
        <v>50</v>
      </c>
      <c r="D21" s="6" t="str">
        <f t="shared" si="17"/>
        <v>-</v>
      </c>
      <c r="E21" s="25">
        <v>1.4</v>
      </c>
      <c r="F21" s="25">
        <f t="shared" si="18"/>
        <v>13.199999999999998</v>
      </c>
      <c r="G21" s="8">
        <v>1.3888888888888889E-3</v>
      </c>
      <c r="H21" s="8">
        <f t="shared" si="19"/>
        <v>1.6666666666666663E-2</v>
      </c>
      <c r="I21" s="8">
        <f t="shared" si="2"/>
        <v>0.27361111111111108</v>
      </c>
      <c r="J21" s="8">
        <f t="shared" si="20"/>
        <v>0.2805555555555555</v>
      </c>
      <c r="K21" s="8">
        <f t="shared" si="3"/>
        <v>0.34999999999999992</v>
      </c>
      <c r="L21" s="8">
        <f t="shared" si="4"/>
        <v>0.44027777777777771</v>
      </c>
      <c r="M21" s="8">
        <f t="shared" si="5"/>
        <v>0.53055555555555556</v>
      </c>
      <c r="N21" s="8">
        <f t="shared" si="6"/>
        <v>0.6069444444444444</v>
      </c>
      <c r="O21" s="8">
        <f t="shared" si="7"/>
        <v>0.70416666666666661</v>
      </c>
      <c r="P21" s="22"/>
      <c r="Q21" s="50">
        <f t="shared" si="21"/>
        <v>15</v>
      </c>
      <c r="R21" s="5" t="s">
        <v>75</v>
      </c>
      <c r="S21" s="20" t="s">
        <v>50</v>
      </c>
      <c r="T21" s="6" t="s">
        <v>133</v>
      </c>
      <c r="U21" s="25">
        <v>0.5</v>
      </c>
      <c r="V21" s="25">
        <f t="shared" si="8"/>
        <v>10.500000000000002</v>
      </c>
      <c r="W21" s="8">
        <v>6.9444444444444447E-4</v>
      </c>
      <c r="X21" s="8">
        <f t="shared" si="22"/>
        <v>1.6666666666666666E-2</v>
      </c>
      <c r="Y21" s="8">
        <f t="shared" si="9"/>
        <v>0.26666666666666661</v>
      </c>
      <c r="Z21" s="8">
        <f t="shared" si="10"/>
        <v>0.34999999999999992</v>
      </c>
      <c r="AA21" s="8">
        <f t="shared" si="11"/>
        <v>0.44027777777777771</v>
      </c>
      <c r="AB21" s="8">
        <f t="shared" si="12"/>
        <v>0.53055555555555556</v>
      </c>
      <c r="AC21" s="8">
        <f t="shared" si="13"/>
        <v>0.62777777777777766</v>
      </c>
      <c r="AD21" s="8">
        <f t="shared" si="14"/>
        <v>0.6694444444444444</v>
      </c>
      <c r="AE21" s="8">
        <f t="shared" si="15"/>
        <v>0.70416666666666661</v>
      </c>
    </row>
    <row r="22" spans="1:31" ht="12.75" customHeight="1" x14ac:dyDescent="0.2">
      <c r="A22" s="50">
        <f t="shared" si="16"/>
        <v>16</v>
      </c>
      <c r="B22" s="5" t="s">
        <v>67</v>
      </c>
      <c r="C22" s="20" t="s">
        <v>50</v>
      </c>
      <c r="D22" s="6" t="str">
        <f t="shared" si="17"/>
        <v>-</v>
      </c>
      <c r="E22" s="25">
        <v>0.7</v>
      </c>
      <c r="F22" s="25">
        <f t="shared" si="18"/>
        <v>13.899999999999997</v>
      </c>
      <c r="G22" s="8">
        <v>6.9444444444444447E-4</v>
      </c>
      <c r="H22" s="8">
        <f t="shared" si="19"/>
        <v>1.7361111111111108E-2</v>
      </c>
      <c r="I22" s="8">
        <f t="shared" si="2"/>
        <v>0.27430555555555552</v>
      </c>
      <c r="J22" s="8">
        <f t="shared" si="20"/>
        <v>0.28124999999999994</v>
      </c>
      <c r="K22" s="8">
        <f t="shared" si="3"/>
        <v>0.35069444444444436</v>
      </c>
      <c r="L22" s="8">
        <f t="shared" si="4"/>
        <v>0.44097222222222215</v>
      </c>
      <c r="M22" s="8">
        <f t="shared" si="5"/>
        <v>0.53125</v>
      </c>
      <c r="N22" s="8">
        <f t="shared" si="6"/>
        <v>0.60763888888888884</v>
      </c>
      <c r="O22" s="8">
        <f t="shared" si="7"/>
        <v>0.70486111111111105</v>
      </c>
      <c r="P22" s="22"/>
      <c r="Q22" s="50">
        <f t="shared" si="21"/>
        <v>16</v>
      </c>
      <c r="R22" s="5" t="s">
        <v>77</v>
      </c>
      <c r="S22" s="20" t="s">
        <v>50</v>
      </c>
      <c r="T22" s="6" t="s">
        <v>133</v>
      </c>
      <c r="U22" s="25">
        <v>0.6</v>
      </c>
      <c r="V22" s="25">
        <f t="shared" si="8"/>
        <v>11.100000000000001</v>
      </c>
      <c r="W22" s="8" t="s">
        <v>61</v>
      </c>
      <c r="X22" s="8">
        <f t="shared" si="22"/>
        <v>1.7361111111111112E-2</v>
      </c>
      <c r="Y22" s="8">
        <f t="shared" si="9"/>
        <v>0.26736111111111105</v>
      </c>
      <c r="Z22" s="8">
        <f t="shared" si="10"/>
        <v>0.35069444444444436</v>
      </c>
      <c r="AA22" s="8">
        <f t="shared" si="11"/>
        <v>0.44097222222222215</v>
      </c>
      <c r="AB22" s="8">
        <f t="shared" si="12"/>
        <v>0.53125</v>
      </c>
      <c r="AC22" s="8">
        <f t="shared" si="13"/>
        <v>0.6284722222222221</v>
      </c>
      <c r="AD22" s="8">
        <f t="shared" si="14"/>
        <v>0.67013888888888884</v>
      </c>
      <c r="AE22" s="8">
        <f t="shared" si="15"/>
        <v>0.70486111111111105</v>
      </c>
    </row>
    <row r="23" spans="1:31" ht="12.75" customHeight="1" x14ac:dyDescent="0.2">
      <c r="A23" s="50">
        <f t="shared" si="16"/>
        <v>17</v>
      </c>
      <c r="B23" s="5" t="s">
        <v>14</v>
      </c>
      <c r="C23" s="20" t="s">
        <v>50</v>
      </c>
      <c r="D23" s="6" t="str">
        <f t="shared" si="17"/>
        <v>-</v>
      </c>
      <c r="E23" s="25">
        <v>2.2000000000000002</v>
      </c>
      <c r="F23" s="25">
        <f t="shared" si="18"/>
        <v>16.099999999999998</v>
      </c>
      <c r="G23" s="8">
        <v>2.0833333333333333E-3</v>
      </c>
      <c r="H23" s="8">
        <f t="shared" si="19"/>
        <v>1.9444444444444441E-2</v>
      </c>
      <c r="I23" s="8">
        <f t="shared" si="2"/>
        <v>0.27638888888888885</v>
      </c>
      <c r="J23" s="8">
        <f t="shared" si="20"/>
        <v>0.28333333333333327</v>
      </c>
      <c r="K23" s="8">
        <f t="shared" si="3"/>
        <v>0.35277777777777769</v>
      </c>
      <c r="L23" s="8">
        <f t="shared" si="4"/>
        <v>0.44305555555555548</v>
      </c>
      <c r="M23" s="8">
        <f t="shared" si="5"/>
        <v>0.53333333333333333</v>
      </c>
      <c r="N23" s="8">
        <f t="shared" si="6"/>
        <v>0.60972222222222217</v>
      </c>
      <c r="O23" s="8">
        <f t="shared" si="7"/>
        <v>0.70694444444444438</v>
      </c>
      <c r="P23" s="22"/>
      <c r="Q23" s="50">
        <f t="shared" si="21"/>
        <v>17</v>
      </c>
      <c r="R23" s="5" t="s">
        <v>79</v>
      </c>
      <c r="S23" s="20" t="s">
        <v>50</v>
      </c>
      <c r="T23" s="6" t="s">
        <v>133</v>
      </c>
      <c r="U23" s="25">
        <v>2.2000000000000002</v>
      </c>
      <c r="V23" s="25">
        <f t="shared" si="8"/>
        <v>13.3</v>
      </c>
      <c r="W23" s="8">
        <v>2.7777777777777779E-3</v>
      </c>
      <c r="X23" s="8">
        <f t="shared" si="22"/>
        <v>2.013888888888889E-2</v>
      </c>
      <c r="Y23" s="8">
        <f t="shared" si="9"/>
        <v>0.27013888888888882</v>
      </c>
      <c r="Z23" s="8">
        <f t="shared" si="10"/>
        <v>0.35347222222222213</v>
      </c>
      <c r="AA23" s="8">
        <f t="shared" si="11"/>
        <v>0.44374999999999992</v>
      </c>
      <c r="AB23" s="8">
        <f t="shared" si="12"/>
        <v>0.53402777777777777</v>
      </c>
      <c r="AC23" s="8">
        <f t="shared" si="13"/>
        <v>0.63124999999999987</v>
      </c>
      <c r="AD23" s="8">
        <f t="shared" si="14"/>
        <v>0.67291666666666661</v>
      </c>
      <c r="AE23" s="8">
        <f t="shared" si="15"/>
        <v>0.70763888888888882</v>
      </c>
    </row>
    <row r="24" spans="1:31" ht="12.75" customHeight="1" x14ac:dyDescent="0.2">
      <c r="A24" s="50">
        <f t="shared" si="16"/>
        <v>18</v>
      </c>
      <c r="B24" s="5" t="s">
        <v>15</v>
      </c>
      <c r="C24" s="20" t="s">
        <v>50</v>
      </c>
      <c r="D24" s="6" t="str">
        <f t="shared" si="17"/>
        <v>-</v>
      </c>
      <c r="E24" s="25">
        <v>0.8</v>
      </c>
      <c r="F24" s="25">
        <f t="shared" si="18"/>
        <v>16.899999999999999</v>
      </c>
      <c r="G24" s="8">
        <v>1.3888888888888889E-3</v>
      </c>
      <c r="H24" s="8">
        <f t="shared" si="19"/>
        <v>2.0833333333333329E-2</v>
      </c>
      <c r="I24" s="8">
        <f t="shared" si="2"/>
        <v>0.27777777777777773</v>
      </c>
      <c r="J24" s="8">
        <f t="shared" si="20"/>
        <v>0.28472222222222215</v>
      </c>
      <c r="K24" s="8">
        <f t="shared" si="3"/>
        <v>0.35416666666666657</v>
      </c>
      <c r="L24" s="8">
        <f t="shared" si="4"/>
        <v>0.44444444444444436</v>
      </c>
      <c r="M24" s="8">
        <f t="shared" si="5"/>
        <v>0.53472222222222221</v>
      </c>
      <c r="N24" s="8">
        <f t="shared" si="6"/>
        <v>0.61111111111111105</v>
      </c>
      <c r="O24" s="8">
        <f t="shared" si="7"/>
        <v>0.70833333333333326</v>
      </c>
      <c r="P24" s="22"/>
      <c r="Q24" s="50">
        <f t="shared" si="21"/>
        <v>18</v>
      </c>
      <c r="R24" s="5" t="s">
        <v>81</v>
      </c>
      <c r="S24" s="20" t="s">
        <v>50</v>
      </c>
      <c r="T24" s="6" t="s">
        <v>133</v>
      </c>
      <c r="U24" s="25">
        <v>2.4</v>
      </c>
      <c r="V24" s="25">
        <f t="shared" si="8"/>
        <v>15.700000000000001</v>
      </c>
      <c r="W24" s="8">
        <v>2.7777777777777779E-3</v>
      </c>
      <c r="X24" s="8">
        <f t="shared" si="22"/>
        <v>2.2916666666666669E-2</v>
      </c>
      <c r="Y24" s="8">
        <f t="shared" si="9"/>
        <v>0.27291666666666659</v>
      </c>
      <c r="Z24" s="8">
        <f t="shared" si="10"/>
        <v>0.3562499999999999</v>
      </c>
      <c r="AA24" s="8">
        <f t="shared" si="11"/>
        <v>0.44652777777777769</v>
      </c>
      <c r="AB24" s="8">
        <f t="shared" si="12"/>
        <v>0.53680555555555554</v>
      </c>
      <c r="AC24" s="8">
        <f t="shared" si="13"/>
        <v>0.63402777777777763</v>
      </c>
      <c r="AD24" s="8">
        <f t="shared" si="14"/>
        <v>0.67569444444444438</v>
      </c>
      <c r="AE24" s="8">
        <f t="shared" si="15"/>
        <v>0.71041666666666659</v>
      </c>
    </row>
    <row r="25" spans="1:31" ht="12.75" customHeight="1" x14ac:dyDescent="0.2">
      <c r="A25" s="50">
        <f t="shared" si="16"/>
        <v>19</v>
      </c>
      <c r="B25" s="5" t="s">
        <v>14</v>
      </c>
      <c r="C25" s="20" t="s">
        <v>50</v>
      </c>
      <c r="D25" s="6" t="str">
        <f t="shared" si="17"/>
        <v>-</v>
      </c>
      <c r="E25" s="25">
        <v>0.7</v>
      </c>
      <c r="F25" s="25">
        <f t="shared" si="18"/>
        <v>17.599999999999998</v>
      </c>
      <c r="G25" s="8">
        <v>6.9444444444444447E-4</v>
      </c>
      <c r="H25" s="8">
        <f t="shared" si="19"/>
        <v>2.1527777777777774E-2</v>
      </c>
      <c r="I25" s="8">
        <f t="shared" si="2"/>
        <v>0.27847222222222218</v>
      </c>
      <c r="J25" s="8">
        <f t="shared" si="20"/>
        <v>0.2854166666666666</v>
      </c>
      <c r="K25" s="8">
        <f t="shared" si="3"/>
        <v>0.35486111111111102</v>
      </c>
      <c r="L25" s="8">
        <f t="shared" si="4"/>
        <v>0.44513888888888881</v>
      </c>
      <c r="M25" s="8">
        <f t="shared" si="5"/>
        <v>0.53541666666666665</v>
      </c>
      <c r="N25" s="8">
        <f t="shared" si="6"/>
        <v>0.61180555555555549</v>
      </c>
      <c r="O25" s="8">
        <f t="shared" si="7"/>
        <v>0.7090277777777777</v>
      </c>
      <c r="P25" s="22"/>
      <c r="Q25" s="50">
        <f t="shared" si="21"/>
        <v>19</v>
      </c>
      <c r="R25" s="5" t="s">
        <v>83</v>
      </c>
      <c r="S25" s="20" t="s">
        <v>50</v>
      </c>
      <c r="T25" s="6">
        <v>50</v>
      </c>
      <c r="U25" s="25">
        <v>5</v>
      </c>
      <c r="V25" s="25">
        <f t="shared" si="8"/>
        <v>20.700000000000003</v>
      </c>
      <c r="W25" s="8">
        <v>4.1666666666666666E-3</v>
      </c>
      <c r="X25" s="8">
        <f t="shared" si="22"/>
        <v>2.7083333333333334E-2</v>
      </c>
      <c r="Y25" s="8">
        <f t="shared" si="9"/>
        <v>0.27708333333333324</v>
      </c>
      <c r="Z25" s="8">
        <f t="shared" si="10"/>
        <v>0.36041666666666655</v>
      </c>
      <c r="AA25" s="8">
        <f t="shared" si="11"/>
        <v>0.45069444444444434</v>
      </c>
      <c r="AB25" s="8">
        <f t="shared" si="12"/>
        <v>0.54097222222222219</v>
      </c>
      <c r="AC25" s="8">
        <f t="shared" si="13"/>
        <v>0.63819444444444429</v>
      </c>
      <c r="AD25" s="8">
        <f t="shared" si="14"/>
        <v>0.67986111111111103</v>
      </c>
      <c r="AE25" s="8">
        <f t="shared" si="15"/>
        <v>0.71458333333333324</v>
      </c>
    </row>
    <row r="26" spans="1:31" ht="12.75" customHeight="1" x14ac:dyDescent="0.2">
      <c r="A26" s="50">
        <f t="shared" si="16"/>
        <v>20</v>
      </c>
      <c r="B26" s="5" t="s">
        <v>115</v>
      </c>
      <c r="C26" s="20" t="s">
        <v>50</v>
      </c>
      <c r="D26" s="6" t="str">
        <f t="shared" si="17"/>
        <v>-</v>
      </c>
      <c r="E26" s="25">
        <v>2.6</v>
      </c>
      <c r="F26" s="25">
        <f t="shared" si="18"/>
        <v>20.2</v>
      </c>
      <c r="G26" s="8">
        <v>2.0833333333333333E-3</v>
      </c>
      <c r="H26" s="8">
        <f t="shared" si="19"/>
        <v>2.3611111111111107E-2</v>
      </c>
      <c r="I26" s="8">
        <f t="shared" si="2"/>
        <v>0.2805555555555555</v>
      </c>
      <c r="J26" s="8">
        <f t="shared" si="20"/>
        <v>0.28749999999999992</v>
      </c>
      <c r="K26" s="8">
        <f t="shared" si="3"/>
        <v>0.35694444444444434</v>
      </c>
      <c r="L26" s="8">
        <f t="shared" si="4"/>
        <v>0.44722222222222213</v>
      </c>
      <c r="M26" s="8">
        <f t="shared" si="5"/>
        <v>0.53749999999999998</v>
      </c>
      <c r="N26" s="8">
        <f t="shared" si="6"/>
        <v>0.61388888888888882</v>
      </c>
      <c r="O26" s="8">
        <f t="shared" si="7"/>
        <v>0.71111111111111103</v>
      </c>
      <c r="P26" s="22"/>
      <c r="Q26" s="50">
        <f t="shared" si="21"/>
        <v>20</v>
      </c>
      <c r="R26" s="5" t="s">
        <v>117</v>
      </c>
      <c r="S26" s="20" t="s">
        <v>50</v>
      </c>
      <c r="T26" s="6" t="s">
        <v>133</v>
      </c>
      <c r="U26" s="25">
        <v>0.7</v>
      </c>
      <c r="V26" s="25">
        <f t="shared" si="8"/>
        <v>21.400000000000002</v>
      </c>
      <c r="W26" s="8">
        <v>6.9444444444444447E-4</v>
      </c>
      <c r="X26" s="8">
        <f t="shared" si="22"/>
        <v>2.777777777777778E-2</v>
      </c>
      <c r="Y26" s="8">
        <f t="shared" si="9"/>
        <v>0.27777777777777768</v>
      </c>
      <c r="Z26" s="8">
        <f t="shared" si="10"/>
        <v>0.36111111111111099</v>
      </c>
      <c r="AA26" s="8">
        <f t="shared" si="11"/>
        <v>0.45138888888888878</v>
      </c>
      <c r="AB26" s="8">
        <f t="shared" si="12"/>
        <v>0.54166666666666663</v>
      </c>
      <c r="AC26" s="8">
        <f t="shared" si="13"/>
        <v>0.63888888888888873</v>
      </c>
      <c r="AD26" s="8">
        <f t="shared" si="14"/>
        <v>0.68055555555555547</v>
      </c>
      <c r="AE26" s="8">
        <f t="shared" si="15"/>
        <v>0.71527777777777768</v>
      </c>
    </row>
    <row r="27" spans="1:31" ht="12.75" customHeight="1" x14ac:dyDescent="0.2">
      <c r="A27" s="50">
        <f t="shared" si="16"/>
        <v>21</v>
      </c>
      <c r="B27" s="5" t="s">
        <v>72</v>
      </c>
      <c r="C27" s="20" t="s">
        <v>50</v>
      </c>
      <c r="D27" s="6" t="str">
        <f t="shared" si="17"/>
        <v>-</v>
      </c>
      <c r="E27" s="25">
        <v>0.5</v>
      </c>
      <c r="F27" s="25">
        <f t="shared" si="18"/>
        <v>20.7</v>
      </c>
      <c r="G27" s="8">
        <v>6.9444444444444447E-4</v>
      </c>
      <c r="H27" s="8">
        <f t="shared" si="19"/>
        <v>2.4305555555555552E-2</v>
      </c>
      <c r="I27" s="8">
        <f t="shared" si="2"/>
        <v>0.28124999999999994</v>
      </c>
      <c r="J27" s="8">
        <f t="shared" si="20"/>
        <v>0.28819444444444436</v>
      </c>
      <c r="K27" s="8">
        <f t="shared" si="3"/>
        <v>0.35763888888888878</v>
      </c>
      <c r="L27" s="8">
        <f t="shared" si="4"/>
        <v>0.44791666666666657</v>
      </c>
      <c r="M27" s="8">
        <f t="shared" si="5"/>
        <v>0.53819444444444442</v>
      </c>
      <c r="N27" s="8">
        <f t="shared" si="6"/>
        <v>0.61458333333333326</v>
      </c>
      <c r="O27" s="8">
        <f t="shared" si="7"/>
        <v>0.71180555555555547</v>
      </c>
      <c r="P27" s="22"/>
      <c r="Q27" s="50">
        <f t="shared" si="21"/>
        <v>21</v>
      </c>
      <c r="R27" s="5" t="s">
        <v>80</v>
      </c>
      <c r="S27" s="20" t="s">
        <v>50</v>
      </c>
      <c r="T27" s="6" t="s">
        <v>133</v>
      </c>
      <c r="U27" s="25">
        <v>0.5</v>
      </c>
      <c r="V27" s="25">
        <f t="shared" si="8"/>
        <v>21.900000000000002</v>
      </c>
      <c r="W27" s="8">
        <v>6.9444444444444447E-4</v>
      </c>
      <c r="X27" s="8">
        <f t="shared" si="22"/>
        <v>2.8472222222222225E-2</v>
      </c>
      <c r="Y27" s="8">
        <f t="shared" si="9"/>
        <v>0.27847222222222212</v>
      </c>
      <c r="Z27" s="8">
        <f t="shared" si="10"/>
        <v>0.36180555555555544</v>
      </c>
      <c r="AA27" s="8">
        <f t="shared" si="11"/>
        <v>0.45208333333333323</v>
      </c>
      <c r="AB27" s="8">
        <f t="shared" si="12"/>
        <v>0.54236111111111107</v>
      </c>
      <c r="AC27" s="8">
        <f t="shared" si="13"/>
        <v>0.63958333333333317</v>
      </c>
      <c r="AD27" s="8">
        <f t="shared" si="14"/>
        <v>0.68124999999999991</v>
      </c>
      <c r="AE27" s="8">
        <f t="shared" si="15"/>
        <v>0.71597222222222212</v>
      </c>
    </row>
    <row r="28" spans="1:31" ht="12.75" customHeight="1" x14ac:dyDescent="0.2">
      <c r="A28" s="50">
        <f t="shared" si="16"/>
        <v>22</v>
      </c>
      <c r="B28" s="5" t="s">
        <v>74</v>
      </c>
      <c r="C28" s="20" t="s">
        <v>50</v>
      </c>
      <c r="D28" s="6" t="str">
        <f t="shared" si="17"/>
        <v>-</v>
      </c>
      <c r="E28" s="25">
        <v>1.1000000000000001</v>
      </c>
      <c r="F28" s="25">
        <f t="shared" si="18"/>
        <v>21.8</v>
      </c>
      <c r="G28" s="8" t="s">
        <v>51</v>
      </c>
      <c r="H28" s="8">
        <f t="shared" si="19"/>
        <v>2.569444444444444E-2</v>
      </c>
      <c r="I28" s="8">
        <f t="shared" si="2"/>
        <v>0.28263888888888883</v>
      </c>
      <c r="J28" s="8">
        <f t="shared" si="20"/>
        <v>0.28958333333333325</v>
      </c>
      <c r="K28" s="8">
        <f t="shared" si="3"/>
        <v>0.35902777777777767</v>
      </c>
      <c r="L28" s="8">
        <f t="shared" si="4"/>
        <v>0.44930555555555546</v>
      </c>
      <c r="M28" s="8">
        <f t="shared" si="5"/>
        <v>0.5395833333333333</v>
      </c>
      <c r="N28" s="8">
        <f t="shared" si="6"/>
        <v>0.61597222222222214</v>
      </c>
      <c r="O28" s="8">
        <f t="shared" si="7"/>
        <v>0.71319444444444435</v>
      </c>
      <c r="P28" s="22"/>
      <c r="Q28" s="50">
        <f t="shared" si="21"/>
        <v>22</v>
      </c>
      <c r="R28" s="5" t="s">
        <v>116</v>
      </c>
      <c r="S28" s="20" t="s">
        <v>50</v>
      </c>
      <c r="T28" s="6" t="s">
        <v>133</v>
      </c>
      <c r="U28" s="25">
        <v>1.1000000000000001</v>
      </c>
      <c r="V28" s="25">
        <f t="shared" si="8"/>
        <v>23.000000000000004</v>
      </c>
      <c r="W28" s="8">
        <v>1.3888888888888889E-3</v>
      </c>
      <c r="X28" s="8">
        <f t="shared" si="22"/>
        <v>2.9861111111111113E-2</v>
      </c>
      <c r="Y28" s="8">
        <f t="shared" si="9"/>
        <v>0.27986111111111101</v>
      </c>
      <c r="Z28" s="8">
        <f t="shared" si="10"/>
        <v>0.36319444444444432</v>
      </c>
      <c r="AA28" s="8">
        <f t="shared" si="11"/>
        <v>0.45347222222222211</v>
      </c>
      <c r="AB28" s="8">
        <f t="shared" si="12"/>
        <v>0.54374999999999996</v>
      </c>
      <c r="AC28" s="8">
        <f t="shared" si="13"/>
        <v>0.64097222222222205</v>
      </c>
      <c r="AD28" s="8">
        <f t="shared" si="14"/>
        <v>0.6826388888888888</v>
      </c>
      <c r="AE28" s="8">
        <f t="shared" si="15"/>
        <v>0.71736111111111101</v>
      </c>
    </row>
    <row r="29" spans="1:31" ht="12.75" customHeight="1" x14ac:dyDescent="0.2">
      <c r="A29" s="50">
        <f t="shared" si="16"/>
        <v>23</v>
      </c>
      <c r="B29" s="5" t="s">
        <v>76</v>
      </c>
      <c r="C29" s="20" t="s">
        <v>50</v>
      </c>
      <c r="D29" s="6" t="str">
        <f t="shared" si="17"/>
        <v>-</v>
      </c>
      <c r="E29" s="25">
        <v>1.5</v>
      </c>
      <c r="F29" s="25">
        <f t="shared" si="18"/>
        <v>23.3</v>
      </c>
      <c r="G29" s="8" t="s">
        <v>57</v>
      </c>
      <c r="H29" s="8">
        <f t="shared" si="19"/>
        <v>2.7777777777777773E-2</v>
      </c>
      <c r="I29" s="8">
        <f t="shared" si="2"/>
        <v>0.28472222222222215</v>
      </c>
      <c r="J29" s="8">
        <f t="shared" si="20"/>
        <v>0.29166666666666657</v>
      </c>
      <c r="K29" s="8">
        <f t="shared" si="3"/>
        <v>0.36111111111111099</v>
      </c>
      <c r="L29" s="8">
        <f t="shared" si="4"/>
        <v>0.45138888888888878</v>
      </c>
      <c r="M29" s="8">
        <f t="shared" si="5"/>
        <v>0.54166666666666663</v>
      </c>
      <c r="N29" s="8">
        <f t="shared" si="6"/>
        <v>0.61805555555555547</v>
      </c>
      <c r="O29" s="8">
        <f t="shared" si="7"/>
        <v>0.71527777777777768</v>
      </c>
      <c r="P29" s="22"/>
      <c r="Q29" s="50">
        <f t="shared" si="21"/>
        <v>23</v>
      </c>
      <c r="R29" s="7" t="s">
        <v>121</v>
      </c>
      <c r="S29" s="20" t="s">
        <v>50</v>
      </c>
      <c r="T29" s="6" t="s">
        <v>133</v>
      </c>
      <c r="U29" s="25">
        <v>0.4</v>
      </c>
      <c r="V29" s="25">
        <f t="shared" si="8"/>
        <v>23.400000000000002</v>
      </c>
      <c r="W29" s="8">
        <v>6.9444444444444447E-4</v>
      </c>
      <c r="X29" s="8">
        <f t="shared" si="22"/>
        <v>3.0555555555555558E-2</v>
      </c>
      <c r="Y29" s="8">
        <f t="shared" si="9"/>
        <v>0.28055555555555545</v>
      </c>
      <c r="Z29" s="8">
        <f t="shared" si="10"/>
        <v>0.36388888888888876</v>
      </c>
      <c r="AA29" s="8">
        <f t="shared" si="11"/>
        <v>0.45416666666666655</v>
      </c>
      <c r="AB29" s="8">
        <f t="shared" si="12"/>
        <v>0.5444444444444444</v>
      </c>
      <c r="AC29" s="8">
        <f t="shared" si="13"/>
        <v>0.6416666666666665</v>
      </c>
      <c r="AD29" s="8">
        <f t="shared" si="14"/>
        <v>0.68333333333333324</v>
      </c>
      <c r="AE29" s="8">
        <f t="shared" si="15"/>
        <v>0.71805555555555545</v>
      </c>
    </row>
    <row r="30" spans="1:31" ht="12.75" customHeight="1" x14ac:dyDescent="0.2">
      <c r="A30" s="50">
        <f t="shared" si="16"/>
        <v>24</v>
      </c>
      <c r="B30" s="5" t="s">
        <v>78</v>
      </c>
      <c r="C30" s="20" t="s">
        <v>50</v>
      </c>
      <c r="D30" s="6" t="str">
        <f t="shared" si="17"/>
        <v>-</v>
      </c>
      <c r="E30" s="25">
        <v>1.3</v>
      </c>
      <c r="F30" s="25">
        <f t="shared" si="18"/>
        <v>24.6</v>
      </c>
      <c r="G30" s="8" t="s">
        <v>51</v>
      </c>
      <c r="H30" s="8">
        <f t="shared" si="19"/>
        <v>2.916666666666666E-2</v>
      </c>
      <c r="I30" s="8">
        <f t="shared" si="2"/>
        <v>0.28611111111111104</v>
      </c>
      <c r="J30" s="8">
        <f t="shared" si="20"/>
        <v>0.29305555555555546</v>
      </c>
      <c r="K30" s="8">
        <f t="shared" si="3"/>
        <v>0.36249999999999988</v>
      </c>
      <c r="L30" s="8">
        <f t="shared" si="4"/>
        <v>0.45277777777777767</v>
      </c>
      <c r="M30" s="8">
        <f t="shared" si="5"/>
        <v>0.54305555555555551</v>
      </c>
      <c r="N30" s="8">
        <f t="shared" si="6"/>
        <v>0.61944444444444435</v>
      </c>
      <c r="O30" s="8">
        <f t="shared" si="7"/>
        <v>0.71666666666666656</v>
      </c>
      <c r="P30" s="22"/>
      <c r="Q30" s="50">
        <f t="shared" si="21"/>
        <v>24</v>
      </c>
      <c r="R30" s="5" t="s">
        <v>76</v>
      </c>
      <c r="S30" s="20" t="s">
        <v>50</v>
      </c>
      <c r="T30" s="6" t="s">
        <v>133</v>
      </c>
      <c r="U30" s="25">
        <v>1.2</v>
      </c>
      <c r="V30" s="25">
        <f t="shared" si="8"/>
        <v>24.6</v>
      </c>
      <c r="W30" s="8" t="s">
        <v>51</v>
      </c>
      <c r="X30" s="8">
        <f t="shared" si="22"/>
        <v>3.1944444444444449E-2</v>
      </c>
      <c r="Y30" s="8">
        <f t="shared" si="9"/>
        <v>0.28194444444444433</v>
      </c>
      <c r="Z30" s="8">
        <f t="shared" si="10"/>
        <v>0.36527777777777765</v>
      </c>
      <c r="AA30" s="8">
        <f t="shared" si="11"/>
        <v>0.45555555555555544</v>
      </c>
      <c r="AB30" s="8">
        <f t="shared" si="12"/>
        <v>0.54583333333333328</v>
      </c>
      <c r="AC30" s="8">
        <f t="shared" si="13"/>
        <v>0.64305555555555538</v>
      </c>
      <c r="AD30" s="8">
        <f t="shared" si="14"/>
        <v>0.68472222222222212</v>
      </c>
      <c r="AE30" s="8">
        <f t="shared" si="15"/>
        <v>0.71944444444444433</v>
      </c>
    </row>
    <row r="31" spans="1:31" ht="12.75" customHeight="1" x14ac:dyDescent="0.2">
      <c r="A31" s="50">
        <f t="shared" si="16"/>
        <v>25</v>
      </c>
      <c r="B31" s="5" t="s">
        <v>116</v>
      </c>
      <c r="C31" s="20" t="s">
        <v>50</v>
      </c>
      <c r="D31" s="6"/>
      <c r="E31" s="25">
        <v>0.4</v>
      </c>
      <c r="F31" s="25">
        <f t="shared" si="18"/>
        <v>25</v>
      </c>
      <c r="G31" s="8">
        <v>6.9444444444444447E-4</v>
      </c>
      <c r="H31" s="8">
        <f t="shared" si="19"/>
        <v>2.9861111111111106E-2</v>
      </c>
      <c r="I31" s="8">
        <f t="shared" si="2"/>
        <v>0.28680555555555548</v>
      </c>
      <c r="J31" s="8">
        <f t="shared" si="20"/>
        <v>0.2937499999999999</v>
      </c>
      <c r="K31" s="8">
        <f t="shared" si="3"/>
        <v>0.36319444444444432</v>
      </c>
      <c r="L31" s="8">
        <f t="shared" si="4"/>
        <v>0.45347222222222211</v>
      </c>
      <c r="M31" s="8">
        <f t="shared" si="5"/>
        <v>0.54374999999999996</v>
      </c>
      <c r="N31" s="8">
        <f t="shared" si="6"/>
        <v>0.6201388888888888</v>
      </c>
      <c r="O31" s="8">
        <f t="shared" si="7"/>
        <v>0.71736111111111101</v>
      </c>
      <c r="P31" s="22"/>
      <c r="Q31" s="50">
        <f t="shared" si="21"/>
        <v>25</v>
      </c>
      <c r="R31" s="5" t="s">
        <v>74</v>
      </c>
      <c r="S31" s="20" t="s">
        <v>50</v>
      </c>
      <c r="T31" s="6" t="s">
        <v>133</v>
      </c>
      <c r="U31" s="25">
        <v>1.6</v>
      </c>
      <c r="V31" s="25">
        <f t="shared" si="8"/>
        <v>26.200000000000003</v>
      </c>
      <c r="W31" s="8" t="s">
        <v>57</v>
      </c>
      <c r="X31" s="8">
        <f t="shared" si="22"/>
        <v>3.4027777777777782E-2</v>
      </c>
      <c r="Y31" s="8">
        <f t="shared" si="9"/>
        <v>0.28402777777777766</v>
      </c>
      <c r="Z31" s="8">
        <f t="shared" si="10"/>
        <v>0.36736111111111097</v>
      </c>
      <c r="AA31" s="8">
        <f t="shared" si="11"/>
        <v>0.45763888888888876</v>
      </c>
      <c r="AB31" s="8">
        <f t="shared" si="12"/>
        <v>0.54791666666666661</v>
      </c>
      <c r="AC31" s="8">
        <f t="shared" si="13"/>
        <v>0.64513888888888871</v>
      </c>
      <c r="AD31" s="8">
        <f t="shared" si="14"/>
        <v>0.68680555555555545</v>
      </c>
      <c r="AE31" s="8">
        <f t="shared" si="15"/>
        <v>0.72152777777777766</v>
      </c>
    </row>
    <row r="32" spans="1:31" ht="12.75" customHeight="1" x14ac:dyDescent="0.2">
      <c r="A32" s="50">
        <f t="shared" si="16"/>
        <v>26</v>
      </c>
      <c r="B32" s="5" t="s">
        <v>80</v>
      </c>
      <c r="C32" s="20" t="s">
        <v>50</v>
      </c>
      <c r="D32" s="6" t="str">
        <f t="shared" si="17"/>
        <v>-</v>
      </c>
      <c r="E32" s="25">
        <v>1.1000000000000001</v>
      </c>
      <c r="F32" s="25">
        <f t="shared" si="18"/>
        <v>26.1</v>
      </c>
      <c r="G32" s="8">
        <v>1.3888888888888889E-3</v>
      </c>
      <c r="H32" s="8">
        <f t="shared" si="19"/>
        <v>3.1249999999999993E-2</v>
      </c>
      <c r="I32" s="8">
        <f t="shared" si="2"/>
        <v>0.28819444444444436</v>
      </c>
      <c r="J32" s="8">
        <f t="shared" si="20"/>
        <v>0.29513888888888878</v>
      </c>
      <c r="K32" s="8">
        <f t="shared" si="3"/>
        <v>0.3645833333333332</v>
      </c>
      <c r="L32" s="8">
        <f t="shared" si="4"/>
        <v>0.45486111111111099</v>
      </c>
      <c r="M32" s="8">
        <f t="shared" si="5"/>
        <v>0.54513888888888884</v>
      </c>
      <c r="N32" s="8">
        <f t="shared" si="6"/>
        <v>0.62152777777777768</v>
      </c>
      <c r="O32" s="8">
        <f t="shared" si="7"/>
        <v>0.71874999999999989</v>
      </c>
      <c r="P32" s="22"/>
      <c r="Q32" s="50">
        <f t="shared" si="21"/>
        <v>26</v>
      </c>
      <c r="R32" s="5" t="s">
        <v>72</v>
      </c>
      <c r="S32" s="20" t="s">
        <v>50</v>
      </c>
      <c r="T32" s="6" t="s">
        <v>133</v>
      </c>
      <c r="U32" s="25">
        <v>1.1000000000000001</v>
      </c>
      <c r="V32" s="25">
        <f t="shared" si="8"/>
        <v>27.300000000000004</v>
      </c>
      <c r="W32" s="8" t="s">
        <v>51</v>
      </c>
      <c r="X32" s="8">
        <f t="shared" si="22"/>
        <v>3.5416666666666673E-2</v>
      </c>
      <c r="Y32" s="8">
        <f t="shared" si="9"/>
        <v>0.28541666666666654</v>
      </c>
      <c r="Z32" s="8">
        <f t="shared" si="10"/>
        <v>0.36874999999999986</v>
      </c>
      <c r="AA32" s="8">
        <f t="shared" si="11"/>
        <v>0.45902777777777765</v>
      </c>
      <c r="AB32" s="8">
        <f t="shared" si="12"/>
        <v>0.54930555555555549</v>
      </c>
      <c r="AC32" s="8">
        <f t="shared" si="13"/>
        <v>0.64652777777777759</v>
      </c>
      <c r="AD32" s="8">
        <f t="shared" si="14"/>
        <v>0.68819444444444433</v>
      </c>
      <c r="AE32" s="8">
        <f t="shared" si="15"/>
        <v>0.72291666666666654</v>
      </c>
    </row>
    <row r="33" spans="1:31" ht="12.75" customHeight="1" x14ac:dyDescent="0.2">
      <c r="A33" s="50">
        <f t="shared" si="16"/>
        <v>27</v>
      </c>
      <c r="B33" s="5" t="s">
        <v>117</v>
      </c>
      <c r="C33" s="20" t="s">
        <v>50</v>
      </c>
      <c r="D33" s="6" t="str">
        <f t="shared" si="17"/>
        <v>-</v>
      </c>
      <c r="E33" s="25">
        <v>0.5</v>
      </c>
      <c r="F33" s="25">
        <f t="shared" si="18"/>
        <v>26.6</v>
      </c>
      <c r="G33" s="8">
        <v>6.9444444444444447E-4</v>
      </c>
      <c r="H33" s="8">
        <f t="shared" si="19"/>
        <v>3.1944444444444435E-2</v>
      </c>
      <c r="I33" s="8">
        <f t="shared" si="2"/>
        <v>0.28888888888888881</v>
      </c>
      <c r="J33" s="8">
        <f t="shared" si="20"/>
        <v>0.29583333333333323</v>
      </c>
      <c r="K33" s="8">
        <f t="shared" si="3"/>
        <v>0.36527777777777765</v>
      </c>
      <c r="L33" s="8">
        <f t="shared" si="4"/>
        <v>0.45555555555555544</v>
      </c>
      <c r="M33" s="8">
        <f t="shared" si="5"/>
        <v>0.54583333333333328</v>
      </c>
      <c r="N33" s="8">
        <f t="shared" si="6"/>
        <v>0.62222222222222212</v>
      </c>
      <c r="O33" s="8">
        <f t="shared" si="7"/>
        <v>0.71944444444444433</v>
      </c>
      <c r="P33" s="22"/>
      <c r="Q33" s="50">
        <f t="shared" si="21"/>
        <v>27</v>
      </c>
      <c r="R33" s="5" t="s">
        <v>115</v>
      </c>
      <c r="S33" s="20" t="s">
        <v>50</v>
      </c>
      <c r="T33" s="6"/>
      <c r="U33" s="25">
        <v>0.5</v>
      </c>
      <c r="V33" s="25">
        <f t="shared" si="8"/>
        <v>27.800000000000004</v>
      </c>
      <c r="W33" s="8">
        <v>6.9444444444444447E-4</v>
      </c>
      <c r="X33" s="8">
        <f t="shared" si="22"/>
        <v>3.6111111111111115E-2</v>
      </c>
      <c r="Y33" s="8">
        <f t="shared" si="9"/>
        <v>0.28611111111111098</v>
      </c>
      <c r="Z33" s="8">
        <f t="shared" si="10"/>
        <v>0.3694444444444443</v>
      </c>
      <c r="AA33" s="8">
        <f t="shared" si="11"/>
        <v>0.45972222222222209</v>
      </c>
      <c r="AB33" s="8">
        <f t="shared" si="12"/>
        <v>0.54999999999999993</v>
      </c>
      <c r="AC33" s="8">
        <f t="shared" si="13"/>
        <v>0.64722222222222203</v>
      </c>
      <c r="AD33" s="8">
        <f t="shared" si="14"/>
        <v>0.68888888888888877</v>
      </c>
      <c r="AE33" s="8">
        <f t="shared" si="15"/>
        <v>0.72361111111111098</v>
      </c>
    </row>
    <row r="34" spans="1:31" ht="12.75" customHeight="1" x14ac:dyDescent="0.2">
      <c r="A34" s="50">
        <f t="shared" si="16"/>
        <v>28</v>
      </c>
      <c r="B34" s="5" t="s">
        <v>83</v>
      </c>
      <c r="C34" s="20" t="s">
        <v>50</v>
      </c>
      <c r="D34" s="6" t="str">
        <f t="shared" si="17"/>
        <v>-</v>
      </c>
      <c r="E34" s="25">
        <v>0.7</v>
      </c>
      <c r="F34" s="25">
        <f t="shared" si="18"/>
        <v>27.3</v>
      </c>
      <c r="G34" s="8">
        <v>6.9444444444444447E-4</v>
      </c>
      <c r="H34" s="8">
        <f t="shared" si="19"/>
        <v>3.2638888888888877E-2</v>
      </c>
      <c r="I34" s="8">
        <f t="shared" si="2"/>
        <v>0.28958333333333325</v>
      </c>
      <c r="J34" s="8">
        <f t="shared" si="20"/>
        <v>0.29652777777777767</v>
      </c>
      <c r="K34" s="8">
        <f t="shared" si="3"/>
        <v>0.36597222222222209</v>
      </c>
      <c r="L34" s="8">
        <f t="shared" si="4"/>
        <v>0.45624999999999988</v>
      </c>
      <c r="M34" s="8">
        <f t="shared" si="5"/>
        <v>0.54652777777777772</v>
      </c>
      <c r="N34" s="8">
        <f t="shared" si="6"/>
        <v>0.62291666666666656</v>
      </c>
      <c r="O34" s="8">
        <f t="shared" si="7"/>
        <v>0.72013888888888877</v>
      </c>
      <c r="P34" s="22"/>
      <c r="Q34" s="50">
        <f t="shared" si="21"/>
        <v>28</v>
      </c>
      <c r="R34" s="5" t="s">
        <v>14</v>
      </c>
      <c r="S34" s="20" t="s">
        <v>50</v>
      </c>
      <c r="T34" s="6" t="s">
        <v>133</v>
      </c>
      <c r="U34" s="25">
        <v>2.6</v>
      </c>
      <c r="V34" s="25">
        <f t="shared" si="8"/>
        <v>30.400000000000006</v>
      </c>
      <c r="W34" s="8">
        <v>2.0833333333333333E-3</v>
      </c>
      <c r="X34" s="8">
        <f t="shared" si="22"/>
        <v>3.8194444444444448E-2</v>
      </c>
      <c r="Y34" s="8">
        <f t="shared" si="9"/>
        <v>0.28819444444444431</v>
      </c>
      <c r="Z34" s="8">
        <f t="shared" si="10"/>
        <v>0.37152777777777762</v>
      </c>
      <c r="AA34" s="8">
        <f t="shared" si="11"/>
        <v>0.46180555555555541</v>
      </c>
      <c r="AB34" s="8">
        <f t="shared" si="12"/>
        <v>0.55208333333333326</v>
      </c>
      <c r="AC34" s="8">
        <f t="shared" si="13"/>
        <v>0.64930555555555536</v>
      </c>
      <c r="AD34" s="8">
        <f t="shared" si="14"/>
        <v>0.6909722222222221</v>
      </c>
      <c r="AE34" s="8">
        <f t="shared" si="15"/>
        <v>0.72569444444444431</v>
      </c>
    </row>
    <row r="35" spans="1:31" ht="12.75" customHeight="1" x14ac:dyDescent="0.2">
      <c r="A35" s="50">
        <f t="shared" si="16"/>
        <v>29</v>
      </c>
      <c r="B35" s="5" t="s">
        <v>84</v>
      </c>
      <c r="C35" s="20" t="s">
        <v>50</v>
      </c>
      <c r="D35" s="6">
        <f t="shared" si="17"/>
        <v>50</v>
      </c>
      <c r="E35" s="25">
        <v>5</v>
      </c>
      <c r="F35" s="25">
        <f t="shared" si="18"/>
        <v>32.299999999999997</v>
      </c>
      <c r="G35" s="8">
        <v>4.1666666666666666E-3</v>
      </c>
      <c r="H35" s="8">
        <f t="shared" si="19"/>
        <v>3.6805555555555543E-2</v>
      </c>
      <c r="I35" s="8">
        <f t="shared" si="2"/>
        <v>0.2937499999999999</v>
      </c>
      <c r="J35" s="8">
        <f t="shared" si="20"/>
        <v>0.30069444444444432</v>
      </c>
      <c r="K35" s="8">
        <f t="shared" si="3"/>
        <v>0.37013888888888874</v>
      </c>
      <c r="L35" s="8">
        <f t="shared" si="4"/>
        <v>0.46041666666666653</v>
      </c>
      <c r="M35" s="8">
        <f t="shared" si="5"/>
        <v>0.55069444444444438</v>
      </c>
      <c r="N35" s="8">
        <f t="shared" si="6"/>
        <v>0.62708333333333321</v>
      </c>
      <c r="O35" s="8">
        <f t="shared" si="7"/>
        <v>0.72430555555555542</v>
      </c>
      <c r="P35" s="22"/>
      <c r="Q35" s="50">
        <f t="shared" si="21"/>
        <v>29</v>
      </c>
      <c r="R35" s="5" t="s">
        <v>15</v>
      </c>
      <c r="S35" s="20" t="s">
        <v>50</v>
      </c>
      <c r="T35" s="6" t="s">
        <v>133</v>
      </c>
      <c r="U35" s="25">
        <v>0.8</v>
      </c>
      <c r="V35" s="25">
        <f t="shared" si="8"/>
        <v>31.200000000000006</v>
      </c>
      <c r="W35" s="8">
        <v>1.3888888888888889E-3</v>
      </c>
      <c r="X35" s="8">
        <f t="shared" si="22"/>
        <v>3.9583333333333338E-2</v>
      </c>
      <c r="Y35" s="8">
        <f t="shared" si="9"/>
        <v>0.28958333333333319</v>
      </c>
      <c r="Z35" s="8">
        <f t="shared" si="10"/>
        <v>0.37291666666666651</v>
      </c>
      <c r="AA35" s="8">
        <f t="shared" si="11"/>
        <v>0.4631944444444443</v>
      </c>
      <c r="AB35" s="8">
        <f t="shared" si="12"/>
        <v>0.55347222222222214</v>
      </c>
      <c r="AC35" s="8">
        <f t="shared" si="13"/>
        <v>0.65069444444444424</v>
      </c>
      <c r="AD35" s="8">
        <f t="shared" si="14"/>
        <v>0.69236111111111098</v>
      </c>
      <c r="AE35" s="8">
        <f t="shared" si="15"/>
        <v>0.72708333333333319</v>
      </c>
    </row>
    <row r="36" spans="1:31" ht="12.75" customHeight="1" x14ac:dyDescent="0.2">
      <c r="A36" s="50">
        <f t="shared" si="16"/>
        <v>30</v>
      </c>
      <c r="B36" s="5" t="s">
        <v>85</v>
      </c>
      <c r="C36" s="20" t="s">
        <v>50</v>
      </c>
      <c r="D36" s="6" t="str">
        <f t="shared" si="17"/>
        <v>-</v>
      </c>
      <c r="E36" s="25">
        <v>2.4</v>
      </c>
      <c r="F36" s="25">
        <f t="shared" si="18"/>
        <v>34.699999999999996</v>
      </c>
      <c r="G36" s="8" t="s">
        <v>82</v>
      </c>
      <c r="H36" s="8">
        <f t="shared" si="19"/>
        <v>3.9583333333333318E-2</v>
      </c>
      <c r="I36" s="8">
        <f t="shared" si="2"/>
        <v>0.29652777777777767</v>
      </c>
      <c r="J36" s="8">
        <f t="shared" si="20"/>
        <v>0.30347222222222209</v>
      </c>
      <c r="K36" s="8">
        <f t="shared" si="3"/>
        <v>0.37291666666666651</v>
      </c>
      <c r="L36" s="8">
        <f t="shared" si="4"/>
        <v>0.4631944444444443</v>
      </c>
      <c r="M36" s="8">
        <f t="shared" si="5"/>
        <v>0.55347222222222214</v>
      </c>
      <c r="N36" s="8">
        <f t="shared" si="6"/>
        <v>0.62986111111111098</v>
      </c>
      <c r="O36" s="8">
        <f t="shared" si="7"/>
        <v>0.72708333333333319</v>
      </c>
      <c r="P36" s="22"/>
      <c r="Q36" s="50">
        <f t="shared" si="21"/>
        <v>30</v>
      </c>
      <c r="R36" s="5" t="s">
        <v>14</v>
      </c>
      <c r="S36" s="20" t="s">
        <v>50</v>
      </c>
      <c r="T36" s="6" t="s">
        <v>133</v>
      </c>
      <c r="U36" s="25">
        <v>0.7</v>
      </c>
      <c r="V36" s="25">
        <f t="shared" si="8"/>
        <v>31.900000000000006</v>
      </c>
      <c r="W36" s="8">
        <v>6.9444444444444447E-4</v>
      </c>
      <c r="X36" s="8">
        <f t="shared" si="22"/>
        <v>4.027777777777778E-2</v>
      </c>
      <c r="Y36" s="8">
        <f t="shared" si="9"/>
        <v>0.29027777777777763</v>
      </c>
      <c r="Z36" s="8">
        <f t="shared" si="10"/>
        <v>0.37361111111111095</v>
      </c>
      <c r="AA36" s="8">
        <f t="shared" si="11"/>
        <v>0.46388888888888874</v>
      </c>
      <c r="AB36" s="8">
        <f t="shared" si="12"/>
        <v>0.55416666666666659</v>
      </c>
      <c r="AC36" s="8">
        <f t="shared" si="13"/>
        <v>0.65138888888888868</v>
      </c>
      <c r="AD36" s="8">
        <f t="shared" si="14"/>
        <v>0.69305555555555542</v>
      </c>
      <c r="AE36" s="8">
        <f t="shared" si="15"/>
        <v>0.72777777777777763</v>
      </c>
    </row>
    <row r="37" spans="1:31" ht="12.75" customHeight="1" x14ac:dyDescent="0.2">
      <c r="A37" s="50">
        <f t="shared" si="16"/>
        <v>31</v>
      </c>
      <c r="B37" s="5" t="s">
        <v>86</v>
      </c>
      <c r="C37" s="20" t="s">
        <v>50</v>
      </c>
      <c r="D37" s="6" t="str">
        <f t="shared" si="17"/>
        <v>-</v>
      </c>
      <c r="E37" s="25">
        <v>2.2000000000000002</v>
      </c>
      <c r="F37" s="25">
        <f t="shared" si="18"/>
        <v>36.9</v>
      </c>
      <c r="G37" s="8">
        <v>2.7777777777777779E-3</v>
      </c>
      <c r="H37" s="8">
        <f t="shared" si="19"/>
        <v>4.2361111111111092E-2</v>
      </c>
      <c r="I37" s="8">
        <f t="shared" si="2"/>
        <v>0.29930555555555544</v>
      </c>
      <c r="J37" s="8">
        <f t="shared" si="20"/>
        <v>0.30624999999999986</v>
      </c>
      <c r="K37" s="8">
        <f t="shared" si="3"/>
        <v>0.37569444444444428</v>
      </c>
      <c r="L37" s="8">
        <f t="shared" si="4"/>
        <v>0.46597222222222207</v>
      </c>
      <c r="M37" s="8">
        <f t="shared" si="5"/>
        <v>0.55624999999999991</v>
      </c>
      <c r="N37" s="8">
        <f t="shared" si="6"/>
        <v>0.63263888888888875</v>
      </c>
      <c r="O37" s="8">
        <f t="shared" si="7"/>
        <v>0.72986111111111096</v>
      </c>
      <c r="P37" s="22"/>
      <c r="Q37" s="50">
        <f t="shared" si="21"/>
        <v>31</v>
      </c>
      <c r="R37" s="5" t="s">
        <v>67</v>
      </c>
      <c r="S37" s="20" t="s">
        <v>50</v>
      </c>
      <c r="T37" s="6" t="s">
        <v>133</v>
      </c>
      <c r="U37" s="25">
        <v>2.2000000000000002</v>
      </c>
      <c r="V37" s="25">
        <f t="shared" si="8"/>
        <v>34.100000000000009</v>
      </c>
      <c r="W37" s="8">
        <v>2.0833333333333333E-3</v>
      </c>
      <c r="X37" s="8">
        <f t="shared" si="22"/>
        <v>4.2361111111111113E-2</v>
      </c>
      <c r="Y37" s="8">
        <f t="shared" si="9"/>
        <v>0.29236111111111096</v>
      </c>
      <c r="Z37" s="8">
        <f t="shared" si="10"/>
        <v>0.37569444444444428</v>
      </c>
      <c r="AA37" s="8">
        <f t="shared" si="11"/>
        <v>0.46597222222222207</v>
      </c>
      <c r="AB37" s="8">
        <f t="shared" si="12"/>
        <v>0.55624999999999991</v>
      </c>
      <c r="AC37" s="8">
        <f t="shared" si="13"/>
        <v>0.65347222222222201</v>
      </c>
      <c r="AD37" s="8">
        <f t="shared" si="14"/>
        <v>0.69513888888888875</v>
      </c>
      <c r="AE37" s="8">
        <f t="shared" si="15"/>
        <v>0.72986111111111096</v>
      </c>
    </row>
    <row r="38" spans="1:31" ht="12.75" customHeight="1" x14ac:dyDescent="0.2">
      <c r="A38" s="50">
        <f t="shared" si="16"/>
        <v>32</v>
      </c>
      <c r="B38" s="5" t="s">
        <v>87</v>
      </c>
      <c r="C38" s="20" t="s">
        <v>50</v>
      </c>
      <c r="D38" s="6" t="str">
        <f t="shared" si="17"/>
        <v>-</v>
      </c>
      <c r="E38" s="25">
        <v>0.6</v>
      </c>
      <c r="F38" s="25">
        <f t="shared" si="18"/>
        <v>37.5</v>
      </c>
      <c r="G38" s="8">
        <v>6.9444444444444447E-4</v>
      </c>
      <c r="H38" s="8">
        <f t="shared" si="19"/>
        <v>4.3055555555555534E-2</v>
      </c>
      <c r="I38" s="8">
        <f t="shared" si="2"/>
        <v>0.29999999999999988</v>
      </c>
      <c r="J38" s="8">
        <f t="shared" si="20"/>
        <v>0.3069444444444443</v>
      </c>
      <c r="K38" s="8">
        <f t="shared" si="3"/>
        <v>0.37638888888888872</v>
      </c>
      <c r="L38" s="8">
        <f t="shared" si="4"/>
        <v>0.46666666666666651</v>
      </c>
      <c r="M38" s="8">
        <f t="shared" si="5"/>
        <v>0.55694444444444435</v>
      </c>
      <c r="N38" s="8">
        <f t="shared" si="6"/>
        <v>0.63333333333333319</v>
      </c>
      <c r="O38" s="8">
        <f t="shared" si="7"/>
        <v>0.7305555555555554</v>
      </c>
      <c r="P38" s="22"/>
      <c r="Q38" s="50">
        <f t="shared" si="21"/>
        <v>32</v>
      </c>
      <c r="R38" s="5" t="s">
        <v>122</v>
      </c>
      <c r="S38" s="20" t="s">
        <v>50</v>
      </c>
      <c r="T38" s="6" t="s">
        <v>133</v>
      </c>
      <c r="U38" s="25">
        <v>0.7</v>
      </c>
      <c r="V38" s="25">
        <f t="shared" si="8"/>
        <v>34.800000000000011</v>
      </c>
      <c r="W38" s="8">
        <v>6.9444444444444447E-4</v>
      </c>
      <c r="X38" s="8">
        <f t="shared" si="22"/>
        <v>4.3055555555555555E-2</v>
      </c>
      <c r="Y38" s="8">
        <f t="shared" si="9"/>
        <v>0.2930555555555554</v>
      </c>
      <c r="Z38" s="8">
        <f t="shared" si="10"/>
        <v>0.37638888888888872</v>
      </c>
      <c r="AA38" s="8">
        <f t="shared" si="11"/>
        <v>0.46666666666666651</v>
      </c>
      <c r="AB38" s="8">
        <f t="shared" si="12"/>
        <v>0.55694444444444435</v>
      </c>
      <c r="AC38" s="8">
        <f t="shared" si="13"/>
        <v>0.65416666666666645</v>
      </c>
      <c r="AD38" s="8">
        <f t="shared" si="14"/>
        <v>0.69583333333333319</v>
      </c>
      <c r="AE38" s="8">
        <f t="shared" si="15"/>
        <v>0.7305555555555554</v>
      </c>
    </row>
    <row r="39" spans="1:31" ht="12.75" customHeight="1" x14ac:dyDescent="0.2">
      <c r="A39" s="50">
        <f t="shared" si="16"/>
        <v>33</v>
      </c>
      <c r="B39" s="5" t="s">
        <v>88</v>
      </c>
      <c r="C39" s="20" t="s">
        <v>50</v>
      </c>
      <c r="D39" s="6" t="str">
        <f t="shared" si="17"/>
        <v>-</v>
      </c>
      <c r="E39" s="25">
        <v>0.5</v>
      </c>
      <c r="F39" s="25">
        <f t="shared" si="18"/>
        <v>38</v>
      </c>
      <c r="G39" s="8" t="s">
        <v>61</v>
      </c>
      <c r="H39" s="8">
        <f t="shared" si="19"/>
        <v>4.3749999999999976E-2</v>
      </c>
      <c r="I39" s="8">
        <f t="shared" si="2"/>
        <v>0.30069444444444432</v>
      </c>
      <c r="J39" s="8">
        <f t="shared" si="20"/>
        <v>0.30763888888888874</v>
      </c>
      <c r="K39" s="8">
        <f t="shared" si="3"/>
        <v>0.37708333333333316</v>
      </c>
      <c r="L39" s="8">
        <f t="shared" si="4"/>
        <v>0.46736111111111095</v>
      </c>
      <c r="M39" s="8">
        <f t="shared" si="5"/>
        <v>0.5576388888888888</v>
      </c>
      <c r="N39" s="8">
        <f t="shared" si="6"/>
        <v>0.63402777777777763</v>
      </c>
      <c r="O39" s="8">
        <f t="shared" si="7"/>
        <v>0.73124999999999984</v>
      </c>
      <c r="P39" s="22"/>
      <c r="Q39" s="50">
        <f t="shared" si="21"/>
        <v>33</v>
      </c>
      <c r="R39" s="7" t="s">
        <v>124</v>
      </c>
      <c r="S39" s="20" t="s">
        <v>50</v>
      </c>
      <c r="T39" s="6" t="s">
        <v>133</v>
      </c>
      <c r="U39" s="25">
        <v>1.4</v>
      </c>
      <c r="V39" s="25">
        <f t="shared" si="8"/>
        <v>36.20000000000001</v>
      </c>
      <c r="W39" s="8">
        <v>1.3888888888888889E-3</v>
      </c>
      <c r="X39" s="8">
        <f t="shared" si="22"/>
        <v>4.4444444444444446E-2</v>
      </c>
      <c r="Y39" s="8">
        <f t="shared" si="9"/>
        <v>0.29444444444444429</v>
      </c>
      <c r="Z39" s="8">
        <f t="shared" si="10"/>
        <v>0.3777777777777776</v>
      </c>
      <c r="AA39" s="8">
        <f t="shared" si="11"/>
        <v>0.46805555555555539</v>
      </c>
      <c r="AB39" s="8">
        <f t="shared" si="12"/>
        <v>0.55833333333333324</v>
      </c>
      <c r="AC39" s="8">
        <f t="shared" si="13"/>
        <v>0.65555555555555534</v>
      </c>
      <c r="AD39" s="8">
        <f t="shared" si="14"/>
        <v>0.69722222222222208</v>
      </c>
      <c r="AE39" s="8">
        <f t="shared" si="15"/>
        <v>0.73194444444444429</v>
      </c>
    </row>
    <row r="40" spans="1:31" ht="12.75" customHeight="1" x14ac:dyDescent="0.2">
      <c r="A40" s="50">
        <f t="shared" si="16"/>
        <v>34</v>
      </c>
      <c r="B40" s="5" t="s">
        <v>89</v>
      </c>
      <c r="C40" s="20" t="s">
        <v>50</v>
      </c>
      <c r="D40" s="6" t="str">
        <f t="shared" si="17"/>
        <v>-</v>
      </c>
      <c r="E40" s="25">
        <v>0.9</v>
      </c>
      <c r="F40" s="25">
        <f t="shared" si="18"/>
        <v>38.9</v>
      </c>
      <c r="G40" s="8" t="s">
        <v>51</v>
      </c>
      <c r="H40" s="8">
        <f t="shared" si="19"/>
        <v>4.5138888888888867E-2</v>
      </c>
      <c r="I40" s="8">
        <f t="shared" si="2"/>
        <v>0.3020833333333332</v>
      </c>
      <c r="J40" s="8">
        <f t="shared" si="20"/>
        <v>0.30902777777777762</v>
      </c>
      <c r="K40" s="8">
        <f t="shared" si="3"/>
        <v>0.37847222222222204</v>
      </c>
      <c r="L40" s="8">
        <f t="shared" si="4"/>
        <v>0.46874999999999983</v>
      </c>
      <c r="M40" s="8">
        <f t="shared" si="5"/>
        <v>0.55902777777777768</v>
      </c>
      <c r="N40" s="8">
        <f t="shared" si="6"/>
        <v>0.63541666666666652</v>
      </c>
      <c r="O40" s="8">
        <f t="shared" si="7"/>
        <v>0.73263888888888873</v>
      </c>
      <c r="P40" s="22"/>
      <c r="Q40" s="50">
        <f t="shared" si="21"/>
        <v>34</v>
      </c>
      <c r="R40" s="5" t="s">
        <v>118</v>
      </c>
      <c r="S40" s="20" t="s">
        <v>50</v>
      </c>
      <c r="T40" s="6" t="s">
        <v>133</v>
      </c>
      <c r="U40" s="25">
        <v>0.7</v>
      </c>
      <c r="V40" s="25">
        <f t="shared" si="8"/>
        <v>36.900000000000013</v>
      </c>
      <c r="W40" s="8">
        <v>6.9444444444444447E-4</v>
      </c>
      <c r="X40" s="8">
        <f t="shared" si="22"/>
        <v>4.5138888888888888E-2</v>
      </c>
      <c r="Y40" s="8">
        <f t="shared" si="9"/>
        <v>0.29513888888888873</v>
      </c>
      <c r="Z40" s="8">
        <f t="shared" si="10"/>
        <v>0.37847222222222204</v>
      </c>
      <c r="AA40" s="8">
        <f t="shared" si="11"/>
        <v>0.46874999999999983</v>
      </c>
      <c r="AB40" s="8">
        <f t="shared" si="12"/>
        <v>0.55902777777777768</v>
      </c>
      <c r="AC40" s="8">
        <f t="shared" si="13"/>
        <v>0.65624999999999978</v>
      </c>
      <c r="AD40" s="8">
        <f t="shared" si="14"/>
        <v>0.69791666666666652</v>
      </c>
      <c r="AE40" s="8">
        <f t="shared" si="15"/>
        <v>0.73263888888888873</v>
      </c>
    </row>
    <row r="41" spans="1:31" ht="12.75" customHeight="1" x14ac:dyDescent="0.2">
      <c r="A41" s="50">
        <f t="shared" si="16"/>
        <v>35</v>
      </c>
      <c r="B41" s="5" t="s">
        <v>90</v>
      </c>
      <c r="C41" s="20" t="s">
        <v>50</v>
      </c>
      <c r="D41" s="6" t="str">
        <f t="shared" si="17"/>
        <v>-</v>
      </c>
      <c r="E41" s="25">
        <v>0.8</v>
      </c>
      <c r="F41" s="25">
        <f t="shared" si="18"/>
        <v>39.699999999999996</v>
      </c>
      <c r="G41" s="8" t="s">
        <v>51</v>
      </c>
      <c r="H41" s="8">
        <f t="shared" si="19"/>
        <v>4.6527777777777758E-2</v>
      </c>
      <c r="I41" s="8">
        <f t="shared" si="2"/>
        <v>0.30347222222222209</v>
      </c>
      <c r="J41" s="8">
        <f t="shared" si="20"/>
        <v>0.31041666666666651</v>
      </c>
      <c r="K41" s="8">
        <f t="shared" si="3"/>
        <v>0.37986111111111093</v>
      </c>
      <c r="L41" s="8">
        <f t="shared" si="4"/>
        <v>0.47013888888888872</v>
      </c>
      <c r="M41" s="8">
        <f t="shared" si="5"/>
        <v>0.56041666666666656</v>
      </c>
      <c r="N41" s="8">
        <f t="shared" si="6"/>
        <v>0.6368055555555554</v>
      </c>
      <c r="O41" s="8">
        <f t="shared" si="7"/>
        <v>0.73402777777777761</v>
      </c>
      <c r="P41" s="22"/>
      <c r="Q41" s="50">
        <f t="shared" si="21"/>
        <v>35</v>
      </c>
      <c r="R41" s="5" t="s">
        <v>64</v>
      </c>
      <c r="S41" s="20" t="s">
        <v>50</v>
      </c>
      <c r="T41" s="6" t="s">
        <v>133</v>
      </c>
      <c r="U41" s="25">
        <v>1</v>
      </c>
      <c r="V41" s="25">
        <f t="shared" si="8"/>
        <v>37.900000000000013</v>
      </c>
      <c r="W41" s="8">
        <v>1.3888888888888889E-3</v>
      </c>
      <c r="X41" s="8">
        <f t="shared" si="22"/>
        <v>4.6527777777777779E-2</v>
      </c>
      <c r="Y41" s="8">
        <f t="shared" si="9"/>
        <v>0.29652777777777761</v>
      </c>
      <c r="Z41" s="8">
        <f t="shared" si="10"/>
        <v>0.37986111111111093</v>
      </c>
      <c r="AA41" s="8">
        <f t="shared" si="11"/>
        <v>0.47013888888888872</v>
      </c>
      <c r="AB41" s="8">
        <f t="shared" si="12"/>
        <v>0.56041666666666656</v>
      </c>
      <c r="AC41" s="8">
        <f t="shared" si="13"/>
        <v>0.65763888888888866</v>
      </c>
      <c r="AD41" s="8">
        <f t="shared" si="14"/>
        <v>0.6993055555555554</v>
      </c>
      <c r="AE41" s="8">
        <f t="shared" si="15"/>
        <v>0.73402777777777761</v>
      </c>
    </row>
    <row r="42" spans="1:31" ht="12.75" customHeight="1" x14ac:dyDescent="0.2">
      <c r="A42" s="50">
        <f t="shared" si="16"/>
        <v>36</v>
      </c>
      <c r="B42" s="5" t="s">
        <v>91</v>
      </c>
      <c r="C42" s="20" t="s">
        <v>50</v>
      </c>
      <c r="D42" s="6" t="str">
        <f t="shared" si="17"/>
        <v>-</v>
      </c>
      <c r="E42" s="25">
        <v>0.5</v>
      </c>
      <c r="F42" s="25">
        <f t="shared" si="18"/>
        <v>40.199999999999996</v>
      </c>
      <c r="G42" s="8" t="s">
        <v>61</v>
      </c>
      <c r="H42" s="8">
        <f t="shared" si="19"/>
        <v>4.72222222222222E-2</v>
      </c>
      <c r="I42" s="8">
        <f t="shared" si="2"/>
        <v>0.30416666666666653</v>
      </c>
      <c r="J42" s="8">
        <f t="shared" si="20"/>
        <v>0.31111111111111095</v>
      </c>
      <c r="K42" s="8">
        <f t="shared" si="3"/>
        <v>0.38055555555555537</v>
      </c>
      <c r="L42" s="8">
        <f t="shared" si="4"/>
        <v>0.47083333333333316</v>
      </c>
      <c r="M42" s="8">
        <f t="shared" si="5"/>
        <v>0.56111111111111101</v>
      </c>
      <c r="N42" s="8">
        <f t="shared" si="6"/>
        <v>0.63749999999999984</v>
      </c>
      <c r="O42" s="8">
        <f t="shared" si="7"/>
        <v>0.73472222222222205</v>
      </c>
      <c r="P42" s="22"/>
      <c r="Q42" s="50">
        <f t="shared" si="21"/>
        <v>36</v>
      </c>
      <c r="R42" s="5" t="s">
        <v>125</v>
      </c>
      <c r="S42" s="20" t="s">
        <v>50</v>
      </c>
      <c r="T42" s="6" t="s">
        <v>133</v>
      </c>
      <c r="U42" s="25">
        <v>0.7</v>
      </c>
      <c r="V42" s="25">
        <f t="shared" si="8"/>
        <v>38.600000000000016</v>
      </c>
      <c r="W42" s="8">
        <v>6.9444444444444447E-4</v>
      </c>
      <c r="X42" s="8">
        <f t="shared" si="22"/>
        <v>4.7222222222222221E-2</v>
      </c>
      <c r="Y42" s="8">
        <f t="shared" si="9"/>
        <v>0.29722222222222205</v>
      </c>
      <c r="Z42" s="8">
        <f t="shared" si="10"/>
        <v>0.38055555555555537</v>
      </c>
      <c r="AA42" s="8">
        <f t="shared" si="11"/>
        <v>0.47083333333333316</v>
      </c>
      <c r="AB42" s="8">
        <f t="shared" si="12"/>
        <v>0.56111111111111101</v>
      </c>
      <c r="AC42" s="8">
        <f t="shared" si="13"/>
        <v>0.6583333333333331</v>
      </c>
      <c r="AD42" s="8">
        <f t="shared" si="14"/>
        <v>0.69999999999999984</v>
      </c>
      <c r="AE42" s="8">
        <f t="shared" si="15"/>
        <v>0.73472222222222205</v>
      </c>
    </row>
    <row r="43" spans="1:31" ht="12.75" customHeight="1" x14ac:dyDescent="0.2">
      <c r="A43" s="50">
        <f t="shared" si="16"/>
        <v>37</v>
      </c>
      <c r="B43" s="5" t="s">
        <v>92</v>
      </c>
      <c r="C43" s="20" t="s">
        <v>50</v>
      </c>
      <c r="D43" s="6" t="str">
        <f t="shared" si="17"/>
        <v>-</v>
      </c>
      <c r="E43" s="25">
        <v>0.9</v>
      </c>
      <c r="F43" s="25">
        <f t="shared" si="18"/>
        <v>41.099999999999994</v>
      </c>
      <c r="G43" s="8" t="s">
        <v>51</v>
      </c>
      <c r="H43" s="8">
        <f t="shared" si="19"/>
        <v>4.8611111111111091E-2</v>
      </c>
      <c r="I43" s="8">
        <f t="shared" si="2"/>
        <v>0.30555555555555541</v>
      </c>
      <c r="J43" s="8">
        <f t="shared" si="20"/>
        <v>0.31249999999999983</v>
      </c>
      <c r="K43" s="8">
        <f t="shared" si="3"/>
        <v>0.38194444444444425</v>
      </c>
      <c r="L43" s="8">
        <f t="shared" si="4"/>
        <v>0.47222222222222204</v>
      </c>
      <c r="M43" s="8">
        <f t="shared" si="5"/>
        <v>0.56249999999999989</v>
      </c>
      <c r="N43" s="8">
        <f t="shared" si="6"/>
        <v>0.63888888888888873</v>
      </c>
      <c r="O43" s="8">
        <f t="shared" si="7"/>
        <v>0.73611111111111094</v>
      </c>
      <c r="P43" s="22"/>
      <c r="Q43" s="50">
        <f t="shared" si="21"/>
        <v>37</v>
      </c>
      <c r="R43" s="5" t="s">
        <v>62</v>
      </c>
      <c r="S43" s="20" t="s">
        <v>50</v>
      </c>
      <c r="T43" s="6" t="s">
        <v>133</v>
      </c>
      <c r="U43" s="25">
        <v>0.7</v>
      </c>
      <c r="V43" s="25">
        <f t="shared" si="8"/>
        <v>39.300000000000018</v>
      </c>
      <c r="W43" s="8">
        <v>6.9444444444444447E-4</v>
      </c>
      <c r="X43" s="8">
        <f t="shared" si="22"/>
        <v>4.7916666666666663E-2</v>
      </c>
      <c r="Y43" s="8">
        <f t="shared" si="9"/>
        <v>0.2979166666666665</v>
      </c>
      <c r="Z43" s="8">
        <f t="shared" si="10"/>
        <v>0.38124999999999981</v>
      </c>
      <c r="AA43" s="8">
        <f t="shared" si="11"/>
        <v>0.4715277777777776</v>
      </c>
      <c r="AB43" s="8">
        <f t="shared" si="12"/>
        <v>0.56180555555555545</v>
      </c>
      <c r="AC43" s="8">
        <f t="shared" si="13"/>
        <v>0.65902777777777755</v>
      </c>
      <c r="AD43" s="8">
        <f t="shared" si="14"/>
        <v>0.70069444444444429</v>
      </c>
      <c r="AE43" s="8">
        <f t="shared" si="15"/>
        <v>0.7354166666666665</v>
      </c>
    </row>
    <row r="44" spans="1:31" ht="12.75" customHeight="1" x14ac:dyDescent="0.2">
      <c r="A44" s="50">
        <f t="shared" si="16"/>
        <v>38</v>
      </c>
      <c r="B44" s="5" t="s">
        <v>93</v>
      </c>
      <c r="C44" s="20" t="s">
        <v>50</v>
      </c>
      <c r="D44" s="6" t="str">
        <f t="shared" si="17"/>
        <v>-</v>
      </c>
      <c r="E44" s="25">
        <v>1</v>
      </c>
      <c r="F44" s="25">
        <f t="shared" si="18"/>
        <v>42.099999999999994</v>
      </c>
      <c r="G44" s="8" t="s">
        <v>51</v>
      </c>
      <c r="H44" s="8">
        <f t="shared" si="19"/>
        <v>4.9999999999999982E-2</v>
      </c>
      <c r="I44" s="8">
        <f t="shared" si="2"/>
        <v>0.3069444444444443</v>
      </c>
      <c r="J44" s="8">
        <f t="shared" si="20"/>
        <v>0.31388888888888872</v>
      </c>
      <c r="K44" s="8">
        <f t="shared" si="3"/>
        <v>0.38333333333333314</v>
      </c>
      <c r="L44" s="8">
        <f t="shared" si="4"/>
        <v>0.47361111111111093</v>
      </c>
      <c r="M44" s="8">
        <f t="shared" si="5"/>
        <v>0.56388888888888877</v>
      </c>
      <c r="N44" s="8">
        <f t="shared" si="6"/>
        <v>0.64027777777777761</v>
      </c>
      <c r="O44" s="8">
        <f t="shared" si="7"/>
        <v>0.73749999999999982</v>
      </c>
      <c r="P44" s="22"/>
      <c r="Q44" s="50">
        <f t="shared" si="21"/>
        <v>38</v>
      </c>
      <c r="R44" s="5" t="s">
        <v>59</v>
      </c>
      <c r="S44" s="20" t="s">
        <v>50</v>
      </c>
      <c r="T44" s="6" t="s">
        <v>133</v>
      </c>
      <c r="U44" s="25">
        <v>1</v>
      </c>
      <c r="V44" s="25">
        <f t="shared" si="8"/>
        <v>40.300000000000018</v>
      </c>
      <c r="W44" s="8">
        <v>1.3888888888888889E-3</v>
      </c>
      <c r="X44" s="8">
        <f t="shared" si="22"/>
        <v>4.9305555555555554E-2</v>
      </c>
      <c r="Y44" s="8">
        <f t="shared" si="9"/>
        <v>0.29930555555555538</v>
      </c>
      <c r="Z44" s="8">
        <f t="shared" si="10"/>
        <v>0.3826388888888887</v>
      </c>
      <c r="AA44" s="8">
        <f t="shared" si="11"/>
        <v>0.47291666666666649</v>
      </c>
      <c r="AB44" s="8">
        <f t="shared" si="12"/>
        <v>0.56319444444444433</v>
      </c>
      <c r="AC44" s="8">
        <f t="shared" si="13"/>
        <v>0.66041666666666643</v>
      </c>
      <c r="AD44" s="8">
        <f t="shared" si="14"/>
        <v>0.70208333333333317</v>
      </c>
      <c r="AE44" s="8">
        <f t="shared" si="15"/>
        <v>0.73680555555555538</v>
      </c>
    </row>
    <row r="45" spans="1:31" ht="12.75" customHeight="1" x14ac:dyDescent="0.2">
      <c r="A45" s="50">
        <f t="shared" si="16"/>
        <v>39</v>
      </c>
      <c r="B45" s="5" t="s">
        <v>94</v>
      </c>
      <c r="C45" s="20" t="s">
        <v>50</v>
      </c>
      <c r="D45" s="6" t="str">
        <f t="shared" si="17"/>
        <v>-</v>
      </c>
      <c r="E45" s="25">
        <v>0.5</v>
      </c>
      <c r="F45" s="25">
        <f t="shared" si="18"/>
        <v>42.599999999999994</v>
      </c>
      <c r="G45" s="8" t="s">
        <v>61</v>
      </c>
      <c r="H45" s="8">
        <f t="shared" si="19"/>
        <v>5.0694444444444424E-2</v>
      </c>
      <c r="I45" s="8">
        <f t="shared" si="2"/>
        <v>0.30763888888888874</v>
      </c>
      <c r="J45" s="8">
        <f t="shared" si="20"/>
        <v>0.31458333333333316</v>
      </c>
      <c r="K45" s="8">
        <f t="shared" si="3"/>
        <v>0.38402777777777758</v>
      </c>
      <c r="L45" s="8">
        <f t="shared" si="4"/>
        <v>0.47430555555555537</v>
      </c>
      <c r="M45" s="8">
        <f t="shared" si="5"/>
        <v>0.56458333333333321</v>
      </c>
      <c r="N45" s="8">
        <f t="shared" si="6"/>
        <v>0.64097222222222205</v>
      </c>
      <c r="O45" s="8">
        <f t="shared" si="7"/>
        <v>0.73819444444444426</v>
      </c>
      <c r="P45" s="22"/>
      <c r="Q45" s="50">
        <f t="shared" si="21"/>
        <v>39</v>
      </c>
      <c r="R45" s="5" t="s">
        <v>119</v>
      </c>
      <c r="S45" s="20" t="s">
        <v>50</v>
      </c>
      <c r="T45" s="6" t="s">
        <v>133</v>
      </c>
      <c r="U45" s="25">
        <v>0.5</v>
      </c>
      <c r="V45" s="25">
        <f t="shared" si="8"/>
        <v>40.800000000000018</v>
      </c>
      <c r="W45" s="8">
        <v>6.9444444444444447E-4</v>
      </c>
      <c r="X45" s="8">
        <f t="shared" si="22"/>
        <v>4.9999999999999996E-2</v>
      </c>
      <c r="Y45" s="8">
        <f t="shared" si="9"/>
        <v>0.29999999999999982</v>
      </c>
      <c r="Z45" s="8">
        <f t="shared" si="10"/>
        <v>0.38333333333333314</v>
      </c>
      <c r="AA45" s="8">
        <f t="shared" si="11"/>
        <v>0.47361111111111093</v>
      </c>
      <c r="AB45" s="8">
        <f t="shared" si="12"/>
        <v>0.56388888888888877</v>
      </c>
      <c r="AC45" s="8">
        <f t="shared" si="13"/>
        <v>0.66111111111111087</v>
      </c>
      <c r="AD45" s="8">
        <f t="shared" si="14"/>
        <v>0.70277777777777761</v>
      </c>
      <c r="AE45" s="8">
        <f t="shared" si="15"/>
        <v>0.73749999999999982</v>
      </c>
    </row>
    <row r="46" spans="1:31" ht="12.75" customHeight="1" x14ac:dyDescent="0.2">
      <c r="A46" s="50">
        <f t="shared" si="16"/>
        <v>40</v>
      </c>
      <c r="B46" s="5" t="s">
        <v>95</v>
      </c>
      <c r="C46" s="20" t="s">
        <v>50</v>
      </c>
      <c r="D46" s="6" t="str">
        <f t="shared" si="17"/>
        <v>-</v>
      </c>
      <c r="E46" s="25">
        <v>0.7</v>
      </c>
      <c r="F46" s="25">
        <f t="shared" si="18"/>
        <v>43.3</v>
      </c>
      <c r="G46" s="8" t="s">
        <v>51</v>
      </c>
      <c r="H46" s="8">
        <f t="shared" si="19"/>
        <v>5.2083333333333315E-2</v>
      </c>
      <c r="I46" s="8">
        <f t="shared" si="2"/>
        <v>0.30902777777777762</v>
      </c>
      <c r="J46" s="8">
        <f t="shared" si="20"/>
        <v>0.31597222222222204</v>
      </c>
      <c r="K46" s="8">
        <f t="shared" si="3"/>
        <v>0.38541666666666646</v>
      </c>
      <c r="L46" s="8">
        <f t="shared" si="4"/>
        <v>0.47569444444444425</v>
      </c>
      <c r="M46" s="8">
        <f t="shared" si="5"/>
        <v>0.5659722222222221</v>
      </c>
      <c r="N46" s="8">
        <f t="shared" si="6"/>
        <v>0.64236111111111094</v>
      </c>
      <c r="O46" s="8">
        <f t="shared" si="7"/>
        <v>0.73958333333333315</v>
      </c>
      <c r="P46" s="22"/>
      <c r="Q46" s="50">
        <f t="shared" si="21"/>
        <v>40</v>
      </c>
      <c r="R46" s="5" t="s">
        <v>56</v>
      </c>
      <c r="S46" s="20" t="s">
        <v>50</v>
      </c>
      <c r="T46" s="6" t="s">
        <v>133</v>
      </c>
      <c r="U46" s="25">
        <v>0.4</v>
      </c>
      <c r="V46" s="25">
        <f t="shared" si="8"/>
        <v>41.200000000000017</v>
      </c>
      <c r="W46" s="8">
        <v>6.9444444444444447E-4</v>
      </c>
      <c r="X46" s="8">
        <f t="shared" si="22"/>
        <v>5.0694444444444438E-2</v>
      </c>
      <c r="Y46" s="8">
        <f t="shared" si="9"/>
        <v>0.30069444444444426</v>
      </c>
      <c r="Z46" s="8">
        <f t="shared" si="10"/>
        <v>0.38402777777777758</v>
      </c>
      <c r="AA46" s="8">
        <f t="shared" si="11"/>
        <v>0.47430555555555537</v>
      </c>
      <c r="AB46" s="8">
        <f t="shared" si="12"/>
        <v>0.56458333333333321</v>
      </c>
      <c r="AC46" s="8">
        <f t="shared" si="13"/>
        <v>0.66180555555555531</v>
      </c>
      <c r="AD46" s="8">
        <f t="shared" si="14"/>
        <v>0.70347222222222205</v>
      </c>
      <c r="AE46" s="8">
        <f t="shared" si="15"/>
        <v>0.73819444444444426</v>
      </c>
    </row>
    <row r="47" spans="1:31" ht="12.75" customHeight="1" x14ac:dyDescent="0.2">
      <c r="A47" s="50">
        <f t="shared" si="16"/>
        <v>41</v>
      </c>
      <c r="B47" s="5" t="s">
        <v>96</v>
      </c>
      <c r="C47" s="20" t="s">
        <v>50</v>
      </c>
      <c r="D47" s="6" t="str">
        <f t="shared" si="17"/>
        <v>-</v>
      </c>
      <c r="E47" s="25">
        <v>0.3</v>
      </c>
      <c r="F47" s="25">
        <f t="shared" si="18"/>
        <v>43.599999999999994</v>
      </c>
      <c r="G47" s="8" t="s">
        <v>61</v>
      </c>
      <c r="H47" s="8">
        <f t="shared" si="19"/>
        <v>5.2777777777777757E-2</v>
      </c>
      <c r="I47" s="8">
        <f t="shared" si="2"/>
        <v>0.30972222222222207</v>
      </c>
      <c r="J47" s="8">
        <f t="shared" si="20"/>
        <v>0.31666666666666649</v>
      </c>
      <c r="K47" s="8">
        <f t="shared" si="3"/>
        <v>0.38611111111111091</v>
      </c>
      <c r="L47" s="8">
        <f t="shared" si="4"/>
        <v>0.4763888888888887</v>
      </c>
      <c r="M47" s="8">
        <f t="shared" si="5"/>
        <v>0.56666666666666654</v>
      </c>
      <c r="N47" s="8">
        <f t="shared" si="6"/>
        <v>0.64305555555555538</v>
      </c>
      <c r="O47" s="8">
        <f t="shared" si="7"/>
        <v>0.74027777777777759</v>
      </c>
      <c r="P47" s="22"/>
      <c r="Q47" s="50">
        <f t="shared" si="21"/>
        <v>41</v>
      </c>
      <c r="R47" s="5" t="s">
        <v>120</v>
      </c>
      <c r="S47" s="20" t="s">
        <v>50</v>
      </c>
      <c r="T47" s="6" t="s">
        <v>133</v>
      </c>
      <c r="U47" s="25">
        <v>2.2000000000000002</v>
      </c>
      <c r="V47" s="25">
        <f t="shared" si="8"/>
        <v>43.40000000000002</v>
      </c>
      <c r="W47" s="8">
        <v>2.0833333333333333E-3</v>
      </c>
      <c r="X47" s="8">
        <f t="shared" si="22"/>
        <v>5.2777777777777771E-2</v>
      </c>
      <c r="Y47" s="8">
        <f t="shared" si="9"/>
        <v>0.30277777777777759</v>
      </c>
      <c r="Z47" s="8">
        <f t="shared" si="10"/>
        <v>0.38611111111111091</v>
      </c>
      <c r="AA47" s="8">
        <f t="shared" si="11"/>
        <v>0.4763888888888887</v>
      </c>
      <c r="AB47" s="8">
        <f t="shared" si="12"/>
        <v>0.56666666666666654</v>
      </c>
      <c r="AC47" s="8">
        <f t="shared" si="13"/>
        <v>0.66388888888888864</v>
      </c>
      <c r="AD47" s="8">
        <f t="shared" si="14"/>
        <v>0.70555555555555538</v>
      </c>
      <c r="AE47" s="8">
        <f t="shared" si="15"/>
        <v>0.74027777777777759</v>
      </c>
    </row>
    <row r="48" spans="1:31" ht="12.75" customHeight="1" x14ac:dyDescent="0.2">
      <c r="A48" s="50">
        <f t="shared" si="16"/>
        <v>42</v>
      </c>
      <c r="B48" s="5" t="s">
        <v>97</v>
      </c>
      <c r="C48" s="20" t="s">
        <v>50</v>
      </c>
      <c r="D48" s="6" t="str">
        <f t="shared" si="17"/>
        <v>-</v>
      </c>
      <c r="E48" s="25">
        <v>0.6</v>
      </c>
      <c r="F48" s="25">
        <f t="shared" si="18"/>
        <v>44.199999999999996</v>
      </c>
      <c r="G48" s="8" t="s">
        <v>61</v>
      </c>
      <c r="H48" s="8">
        <f t="shared" si="19"/>
        <v>5.3472222222222199E-2</v>
      </c>
      <c r="I48" s="8">
        <f t="shared" si="2"/>
        <v>0.31041666666666651</v>
      </c>
      <c r="J48" s="8">
        <f t="shared" si="20"/>
        <v>0.31736111111111093</v>
      </c>
      <c r="K48" s="8">
        <f t="shared" si="3"/>
        <v>0.38680555555555535</v>
      </c>
      <c r="L48" s="8">
        <f t="shared" si="4"/>
        <v>0.47708333333333314</v>
      </c>
      <c r="M48" s="8">
        <f t="shared" si="5"/>
        <v>0.56736111111111098</v>
      </c>
      <c r="N48" s="8">
        <f t="shared" si="6"/>
        <v>0.64374999999999982</v>
      </c>
      <c r="O48" s="8">
        <f t="shared" si="7"/>
        <v>0.74097222222222203</v>
      </c>
      <c r="P48" s="22"/>
      <c r="Q48" s="50">
        <f t="shared" si="21"/>
        <v>42</v>
      </c>
      <c r="R48" s="5" t="s">
        <v>54</v>
      </c>
      <c r="S48" s="20" t="s">
        <v>50</v>
      </c>
      <c r="T48" s="6" t="s">
        <v>133</v>
      </c>
      <c r="U48" s="25">
        <v>0.5</v>
      </c>
      <c r="V48" s="25">
        <f t="shared" si="8"/>
        <v>43.90000000000002</v>
      </c>
      <c r="W48" s="8">
        <v>6.9444444444444447E-4</v>
      </c>
      <c r="X48" s="8">
        <f t="shared" si="22"/>
        <v>5.3472222222222213E-2</v>
      </c>
      <c r="Y48" s="8">
        <f t="shared" si="9"/>
        <v>0.30347222222222203</v>
      </c>
      <c r="Z48" s="8">
        <f t="shared" si="10"/>
        <v>0.38680555555555535</v>
      </c>
      <c r="AA48" s="8">
        <f t="shared" si="11"/>
        <v>0.47708333333333314</v>
      </c>
      <c r="AB48" s="8">
        <f t="shared" si="12"/>
        <v>0.56736111111111098</v>
      </c>
      <c r="AC48" s="8">
        <f t="shared" si="13"/>
        <v>0.66458333333333308</v>
      </c>
      <c r="AD48" s="8">
        <f t="shared" si="14"/>
        <v>0.70624999999999982</v>
      </c>
      <c r="AE48" s="8">
        <f t="shared" si="15"/>
        <v>0.74097222222222203</v>
      </c>
    </row>
    <row r="49" spans="1:31" ht="12.75" customHeight="1" x14ac:dyDescent="0.2">
      <c r="A49" s="50">
        <f t="shared" si="16"/>
        <v>43</v>
      </c>
      <c r="B49" s="5" t="s">
        <v>28</v>
      </c>
      <c r="C49" s="20" t="s">
        <v>17</v>
      </c>
      <c r="D49" s="6" t="str">
        <f t="shared" si="17"/>
        <v>-</v>
      </c>
      <c r="E49" s="25">
        <v>1</v>
      </c>
      <c r="F49" s="25">
        <f t="shared" si="18"/>
        <v>45.199999999999996</v>
      </c>
      <c r="G49" s="8">
        <v>1.3888888888888889E-3</v>
      </c>
      <c r="H49" s="8">
        <f t="shared" si="19"/>
        <v>5.486111111111109E-2</v>
      </c>
      <c r="I49" s="8">
        <f t="shared" si="2"/>
        <v>0.31180555555555539</v>
      </c>
      <c r="J49" s="8">
        <f t="shared" si="20"/>
        <v>0.31874999999999981</v>
      </c>
      <c r="K49" s="8">
        <f t="shared" si="3"/>
        <v>0.38819444444444423</v>
      </c>
      <c r="L49" s="8">
        <f t="shared" si="4"/>
        <v>0.47847222222222202</v>
      </c>
      <c r="M49" s="8">
        <f t="shared" si="5"/>
        <v>0.56874999999999987</v>
      </c>
      <c r="N49" s="8">
        <f t="shared" si="6"/>
        <v>0.64513888888888871</v>
      </c>
      <c r="O49" s="8">
        <f t="shared" si="7"/>
        <v>0.74236111111111092</v>
      </c>
      <c r="P49" s="22"/>
      <c r="Q49" s="50">
        <f t="shared" si="21"/>
        <v>43</v>
      </c>
      <c r="R49" s="5" t="s">
        <v>52</v>
      </c>
      <c r="S49" s="20" t="s">
        <v>50</v>
      </c>
      <c r="T49" s="6" t="s">
        <v>133</v>
      </c>
      <c r="U49" s="25">
        <v>1</v>
      </c>
      <c r="V49" s="25">
        <f t="shared" si="8"/>
        <v>44.90000000000002</v>
      </c>
      <c r="W49" s="8">
        <v>1.3888888888888889E-3</v>
      </c>
      <c r="X49" s="8">
        <f t="shared" si="22"/>
        <v>5.4861111111111104E-2</v>
      </c>
      <c r="Y49" s="8">
        <f t="shared" si="9"/>
        <v>0.30486111111111092</v>
      </c>
      <c r="Z49" s="8">
        <f t="shared" si="10"/>
        <v>0.38819444444444423</v>
      </c>
      <c r="AA49" s="8">
        <f t="shared" si="11"/>
        <v>0.47847222222222202</v>
      </c>
      <c r="AB49" s="8">
        <f t="shared" si="12"/>
        <v>0.56874999999999987</v>
      </c>
      <c r="AC49" s="8">
        <f t="shared" si="13"/>
        <v>0.66597222222222197</v>
      </c>
      <c r="AD49" s="8">
        <f t="shared" si="14"/>
        <v>0.70763888888888871</v>
      </c>
      <c r="AE49" s="8">
        <f t="shared" si="15"/>
        <v>0.74236111111111092</v>
      </c>
    </row>
    <row r="50" spans="1:31" ht="12.75" customHeight="1" x14ac:dyDescent="0.2">
      <c r="A50" s="50">
        <f t="shared" si="16"/>
        <v>44</v>
      </c>
      <c r="B50" s="5" t="s">
        <v>134</v>
      </c>
      <c r="C50" s="20" t="s">
        <v>17</v>
      </c>
      <c r="D50" s="6" t="str">
        <f t="shared" si="17"/>
        <v>-</v>
      </c>
      <c r="E50" s="25">
        <v>0.9</v>
      </c>
      <c r="F50" s="25">
        <f t="shared" si="18"/>
        <v>46.099999999999994</v>
      </c>
      <c r="G50" s="8">
        <v>1.3888888888888889E-3</v>
      </c>
      <c r="H50" s="8">
        <f t="shared" si="19"/>
        <v>5.6249999999999981E-2</v>
      </c>
      <c r="I50" s="8">
        <f t="shared" si="2"/>
        <v>0.31319444444444428</v>
      </c>
      <c r="J50" s="8">
        <f t="shared" si="20"/>
        <v>0.3201388888888887</v>
      </c>
      <c r="K50" s="8">
        <f t="shared" si="3"/>
        <v>0.38958333333333311</v>
      </c>
      <c r="L50" s="8">
        <f t="shared" si="4"/>
        <v>0.47986111111111091</v>
      </c>
      <c r="M50" s="8">
        <f t="shared" si="5"/>
        <v>0.57013888888888875</v>
      </c>
      <c r="N50" s="8">
        <f t="shared" si="6"/>
        <v>0.64652777777777759</v>
      </c>
      <c r="O50" s="8">
        <f t="shared" si="7"/>
        <v>0.7437499999999998</v>
      </c>
      <c r="P50" s="22"/>
      <c r="Q50" s="50">
        <f t="shared" si="21"/>
        <v>44</v>
      </c>
      <c r="R50" s="5" t="s">
        <v>49</v>
      </c>
      <c r="S50" s="20" t="s">
        <v>50</v>
      </c>
      <c r="T50" s="6" t="s">
        <v>133</v>
      </c>
      <c r="U50" s="25">
        <v>1.3</v>
      </c>
      <c r="V50" s="25">
        <f t="shared" si="8"/>
        <v>46.200000000000017</v>
      </c>
      <c r="W50" s="8">
        <v>1.3888888888888889E-3</v>
      </c>
      <c r="X50" s="8">
        <f t="shared" si="22"/>
        <v>5.6249999999999994E-2</v>
      </c>
      <c r="Y50" s="8">
        <f t="shared" si="9"/>
        <v>0.3062499999999998</v>
      </c>
      <c r="Z50" s="8">
        <f t="shared" si="10"/>
        <v>0.38958333333333311</v>
      </c>
      <c r="AA50" s="8">
        <f t="shared" si="11"/>
        <v>0.47986111111111091</v>
      </c>
      <c r="AB50" s="8">
        <f t="shared" si="12"/>
        <v>0.57013888888888875</v>
      </c>
      <c r="AC50" s="8">
        <f t="shared" si="13"/>
        <v>0.66736111111111085</v>
      </c>
      <c r="AD50" s="8">
        <f t="shared" si="14"/>
        <v>0.70902777777777759</v>
      </c>
      <c r="AE50" s="8">
        <f t="shared" si="15"/>
        <v>0.7437499999999998</v>
      </c>
    </row>
    <row r="51" spans="1:31" ht="12.75" customHeight="1" x14ac:dyDescent="0.2">
      <c r="A51" s="50">
        <f t="shared" si="16"/>
        <v>45</v>
      </c>
      <c r="B51" s="5" t="s">
        <v>16</v>
      </c>
      <c r="C51" s="20" t="s">
        <v>53</v>
      </c>
      <c r="D51" s="6" t="str">
        <f t="shared" si="17"/>
        <v>-</v>
      </c>
      <c r="E51" s="25">
        <v>0.8</v>
      </c>
      <c r="F51" s="25">
        <f t="shared" si="18"/>
        <v>46.899999999999991</v>
      </c>
      <c r="G51" s="8">
        <v>1.3888888888888889E-3</v>
      </c>
      <c r="H51" s="8">
        <f t="shared" si="19"/>
        <v>5.7638888888888871E-2</v>
      </c>
      <c r="I51" s="8">
        <f t="shared" si="2"/>
        <v>0.31458333333333316</v>
      </c>
      <c r="J51" s="8">
        <f t="shared" si="20"/>
        <v>0.32152777777777758</v>
      </c>
      <c r="K51" s="8">
        <f t="shared" si="3"/>
        <v>0.390972222222222</v>
      </c>
      <c r="L51" s="8">
        <f t="shared" si="4"/>
        <v>0.48124999999999979</v>
      </c>
      <c r="M51" s="8">
        <f t="shared" si="5"/>
        <v>0.57152777777777763</v>
      </c>
      <c r="N51" s="8">
        <f t="shared" si="6"/>
        <v>0.64791666666666647</v>
      </c>
      <c r="O51" s="8">
        <f t="shared" si="7"/>
        <v>0.74513888888888868</v>
      </c>
      <c r="P51" s="22"/>
      <c r="Q51" s="50">
        <f t="shared" si="21"/>
        <v>45</v>
      </c>
      <c r="R51" s="7" t="s">
        <v>12</v>
      </c>
      <c r="S51" s="1" t="s">
        <v>13</v>
      </c>
      <c r="T51" s="6" t="s">
        <v>133</v>
      </c>
      <c r="U51" s="25">
        <v>0.7</v>
      </c>
      <c r="V51" s="25">
        <f t="shared" si="8"/>
        <v>46.90000000000002</v>
      </c>
      <c r="W51" s="8">
        <v>1.3888888888888889E-3</v>
      </c>
      <c r="X51" s="8">
        <f t="shared" si="22"/>
        <v>5.7638888888888885E-2</v>
      </c>
      <c r="Y51" s="8">
        <f t="shared" si="9"/>
        <v>0.30763888888888868</v>
      </c>
      <c r="Z51" s="8">
        <f t="shared" si="10"/>
        <v>0.390972222222222</v>
      </c>
      <c r="AA51" s="8">
        <f t="shared" si="11"/>
        <v>0.48124999999999979</v>
      </c>
      <c r="AB51" s="8">
        <f t="shared" si="12"/>
        <v>0.57152777777777763</v>
      </c>
      <c r="AC51" s="8">
        <f t="shared" si="13"/>
        <v>0.66874999999999973</v>
      </c>
      <c r="AD51" s="8">
        <f t="shared" si="14"/>
        <v>0.71041666666666647</v>
      </c>
      <c r="AE51" s="8">
        <f t="shared" si="15"/>
        <v>0.74513888888888868</v>
      </c>
    </row>
    <row r="52" spans="1:31" ht="12.75" customHeight="1" x14ac:dyDescent="0.2">
      <c r="A52" s="50">
        <f t="shared" si="16"/>
        <v>46</v>
      </c>
      <c r="B52" s="5" t="s">
        <v>132</v>
      </c>
      <c r="C52" s="20" t="s">
        <v>13</v>
      </c>
      <c r="D52" s="6" t="str">
        <f t="shared" si="17"/>
        <v>-</v>
      </c>
      <c r="E52" s="25">
        <v>1.1000000000000001</v>
      </c>
      <c r="F52" s="25">
        <f t="shared" si="18"/>
        <v>47.999999999999993</v>
      </c>
      <c r="G52" s="8">
        <v>2.0833333333333333E-3</v>
      </c>
      <c r="H52" s="8">
        <f t="shared" si="19"/>
        <v>5.9722222222222204E-2</v>
      </c>
      <c r="I52" s="8">
        <f t="shared" si="2"/>
        <v>0.31666666666666649</v>
      </c>
      <c r="J52" s="8">
        <f t="shared" si="20"/>
        <v>0.32361111111111091</v>
      </c>
      <c r="K52" s="8">
        <f t="shared" si="3"/>
        <v>0.39305555555555532</v>
      </c>
      <c r="L52" s="8">
        <f t="shared" si="4"/>
        <v>0.48333333333333311</v>
      </c>
      <c r="M52" s="8">
        <f t="shared" si="5"/>
        <v>0.57361111111111096</v>
      </c>
      <c r="N52" s="8">
        <f t="shared" si="6"/>
        <v>0.6499999999999998</v>
      </c>
      <c r="O52" s="8">
        <f t="shared" si="7"/>
        <v>0.74722222222222201</v>
      </c>
      <c r="P52" s="22"/>
      <c r="Q52" s="50">
        <f t="shared" si="21"/>
        <v>46</v>
      </c>
      <c r="R52" s="5" t="s">
        <v>47</v>
      </c>
      <c r="S52" s="1" t="s">
        <v>11</v>
      </c>
      <c r="T52" s="6" t="s">
        <v>133</v>
      </c>
      <c r="U52" s="25">
        <v>1.2</v>
      </c>
      <c r="V52" s="25">
        <f t="shared" si="8"/>
        <v>48.100000000000023</v>
      </c>
      <c r="W52" s="8">
        <v>2.0833333333333333E-3</v>
      </c>
      <c r="X52" s="8">
        <f t="shared" si="22"/>
        <v>5.9722222222222218E-2</v>
      </c>
      <c r="Y52" s="8">
        <f t="shared" si="9"/>
        <v>0.30972222222222201</v>
      </c>
      <c r="Z52" s="8">
        <f t="shared" si="10"/>
        <v>0.39305555555555532</v>
      </c>
      <c r="AA52" s="8">
        <f t="shared" si="11"/>
        <v>0.48333333333333311</v>
      </c>
      <c r="AB52" s="8">
        <f t="shared" si="12"/>
        <v>0.57361111111111096</v>
      </c>
      <c r="AC52" s="8">
        <f t="shared" si="13"/>
        <v>0.67083333333333306</v>
      </c>
      <c r="AD52" s="8">
        <f t="shared" si="14"/>
        <v>0.7124999999999998</v>
      </c>
      <c r="AE52" s="8">
        <f t="shared" si="15"/>
        <v>0.74722222222222201</v>
      </c>
    </row>
    <row r="53" spans="1:31" ht="12.75" customHeight="1" x14ac:dyDescent="0.2">
      <c r="B53" s="17"/>
      <c r="C53" s="29"/>
      <c r="D53" s="30"/>
      <c r="E53" s="31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22"/>
      <c r="R53" s="17"/>
      <c r="S53" s="33"/>
      <c r="T53" s="30"/>
      <c r="U53" s="31"/>
      <c r="V53" s="31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x14ac:dyDescent="0.2">
      <c r="B54" s="17" t="s">
        <v>100</v>
      </c>
      <c r="C54" s="28"/>
      <c r="D54" s="28"/>
      <c r="E54" s="28"/>
      <c r="F54" s="28"/>
      <c r="G54" s="26"/>
      <c r="H54" s="26"/>
      <c r="I54" s="27"/>
      <c r="J54" s="27"/>
      <c r="K54" s="28"/>
      <c r="L54" s="27"/>
      <c r="M54" s="28"/>
      <c r="N54" s="27"/>
      <c r="O54" s="27"/>
      <c r="P54" s="27"/>
    </row>
    <row r="55" spans="1:31" x14ac:dyDescent="0.2">
      <c r="B55" s="190" t="s">
        <v>101</v>
      </c>
      <c r="C55" s="190"/>
      <c r="D55" s="190"/>
      <c r="E55" s="190"/>
      <c r="F55" s="190"/>
      <c r="G55" s="190"/>
      <c r="H55" s="190"/>
      <c r="I55" s="190"/>
      <c r="J55" s="17"/>
      <c r="K55" s="28"/>
      <c r="L55" s="27"/>
      <c r="M55" s="28"/>
      <c r="N55" s="27"/>
      <c r="O55" s="27"/>
      <c r="P55" s="27"/>
    </row>
    <row r="56" spans="1:31" x14ac:dyDescent="0.2">
      <c r="B56" s="191" t="s">
        <v>102</v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</row>
    <row r="57" spans="1:31" x14ac:dyDescent="0.2">
      <c r="B57" s="17" t="s">
        <v>103</v>
      </c>
      <c r="C57" s="9"/>
      <c r="D57" s="9"/>
      <c r="E57" s="9"/>
      <c r="F57" s="9"/>
      <c r="G57" s="10"/>
      <c r="H57" s="10"/>
      <c r="I57" s="11"/>
      <c r="J57" s="11"/>
      <c r="K57" s="9"/>
      <c r="L57" s="11"/>
      <c r="M57" s="9"/>
      <c r="N57" s="11"/>
      <c r="O57" s="11"/>
      <c r="P57" s="11"/>
    </row>
    <row r="58" spans="1:31" x14ac:dyDescent="0.2">
      <c r="B58" s="17" t="s">
        <v>104</v>
      </c>
      <c r="C58" s="28"/>
      <c r="D58" s="28"/>
      <c r="E58" s="28"/>
      <c r="F58" s="28"/>
      <c r="G58" s="26"/>
      <c r="H58" s="26"/>
      <c r="I58" s="27"/>
      <c r="J58" s="27"/>
      <c r="K58" s="28"/>
      <c r="L58" s="27"/>
      <c r="M58" s="28"/>
      <c r="N58" s="27"/>
      <c r="O58" s="27"/>
      <c r="P58" s="27"/>
    </row>
  </sheetData>
  <mergeCells count="21">
    <mergeCell ref="A4:A6"/>
    <mergeCell ref="C4:C6"/>
    <mergeCell ref="D4:D6"/>
    <mergeCell ref="E4:E6"/>
    <mergeCell ref="F4:F6"/>
    <mergeCell ref="C1:D1"/>
    <mergeCell ref="E1:K1"/>
    <mergeCell ref="C2:D2"/>
    <mergeCell ref="E2:F2"/>
    <mergeCell ref="J2:P2"/>
    <mergeCell ref="V4:V6"/>
    <mergeCell ref="W4:W6"/>
    <mergeCell ref="X4:X6"/>
    <mergeCell ref="B55:I55"/>
    <mergeCell ref="B56:P56"/>
    <mergeCell ref="G4:G6"/>
    <mergeCell ref="H4:H6"/>
    <mergeCell ref="Q4:Q6"/>
    <mergeCell ref="S4:S6"/>
    <mergeCell ref="T4:T6"/>
    <mergeCell ref="U4:U6"/>
  </mergeCells>
  <pageMargins left="0.25" right="0.25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5"/>
  <sheetViews>
    <sheetView topLeftCell="J1" workbookViewId="0">
      <selection activeCell="K6" sqref="K6:N54"/>
    </sheetView>
  </sheetViews>
  <sheetFormatPr defaultColWidth="9.140625" defaultRowHeight="12.75" x14ac:dyDescent="0.2"/>
  <cols>
    <col min="1" max="9" width="8.28515625" style="12" hidden="1" customWidth="1"/>
    <col min="10" max="10" width="2.28515625" style="12" customWidth="1"/>
    <col min="11" max="11" width="40.28515625" style="12" customWidth="1"/>
    <col min="12" max="17" width="7.140625" style="12" customWidth="1"/>
    <col min="18" max="18" width="9.140625" style="12"/>
    <col min="19" max="26" width="0" style="12" hidden="1" customWidth="1"/>
    <col min="27" max="16384" width="9.140625" style="12"/>
  </cols>
  <sheetData>
    <row r="1" spans="1:26" x14ac:dyDescent="0.2">
      <c r="A1" s="11"/>
      <c r="B1" s="9"/>
      <c r="C1" s="9"/>
      <c r="D1" s="11"/>
      <c r="E1" s="9"/>
      <c r="F1" s="9"/>
      <c r="G1" s="11"/>
      <c r="H1" s="11"/>
      <c r="I1" s="11"/>
      <c r="J1" s="11"/>
    </row>
    <row r="2" spans="1:26" x14ac:dyDescent="0.2">
      <c r="A2" s="11"/>
      <c r="B2" s="9"/>
      <c r="C2" s="9"/>
      <c r="D2" s="11"/>
      <c r="E2" s="9"/>
      <c r="F2" s="9"/>
      <c r="G2" s="11"/>
      <c r="H2" s="11"/>
      <c r="I2" s="11"/>
      <c r="J2" s="11"/>
    </row>
    <row r="3" spans="1:26" x14ac:dyDescent="0.2">
      <c r="A3" s="201"/>
      <c r="B3" s="201"/>
      <c r="C3" s="19"/>
      <c r="D3" s="11"/>
      <c r="E3" s="9"/>
      <c r="F3" s="9"/>
      <c r="G3" s="11"/>
      <c r="H3" s="11"/>
      <c r="I3" s="11"/>
      <c r="J3" s="11"/>
    </row>
    <row r="4" spans="1:26" x14ac:dyDescent="0.2">
      <c r="A4" s="14"/>
      <c r="B4" s="15"/>
      <c r="C4" s="15"/>
      <c r="D4" s="14"/>
      <c r="E4" s="15"/>
      <c r="F4" s="15"/>
      <c r="G4" s="14"/>
      <c r="H4" s="14"/>
      <c r="I4" s="14"/>
      <c r="J4" s="14"/>
    </row>
    <row r="5" spans="1:26" x14ac:dyDescent="0.2">
      <c r="A5" s="14"/>
      <c r="B5" s="15"/>
      <c r="C5" s="15"/>
      <c r="D5" s="14"/>
      <c r="E5" s="15"/>
      <c r="F5" s="15"/>
      <c r="G5" s="14"/>
      <c r="H5" s="14"/>
      <c r="I5" s="14"/>
      <c r="J5" s="14"/>
    </row>
    <row r="6" spans="1:26" ht="12.75" customHeight="1" x14ac:dyDescent="0.2">
      <c r="A6" s="3" t="s">
        <v>2</v>
      </c>
      <c r="B6" s="36" t="s">
        <v>3</v>
      </c>
      <c r="C6" s="38">
        <v>2</v>
      </c>
      <c r="D6" s="34" t="s">
        <v>2</v>
      </c>
      <c r="E6" s="36" t="s">
        <v>3</v>
      </c>
      <c r="F6" s="38">
        <v>4</v>
      </c>
      <c r="G6" s="35" t="s">
        <v>3</v>
      </c>
      <c r="H6" s="37" t="s">
        <v>3</v>
      </c>
      <c r="I6" s="41"/>
      <c r="J6" s="22"/>
      <c r="K6" s="20" t="s">
        <v>43</v>
      </c>
      <c r="L6" s="188" t="s">
        <v>110</v>
      </c>
      <c r="M6" s="188" t="s">
        <v>111</v>
      </c>
      <c r="N6" s="188" t="s">
        <v>107</v>
      </c>
      <c r="O6" s="188" t="s">
        <v>108</v>
      </c>
      <c r="P6" s="194" t="s">
        <v>1</v>
      </c>
      <c r="Q6" s="188" t="s">
        <v>109</v>
      </c>
      <c r="R6" s="36" t="s">
        <v>42</v>
      </c>
      <c r="S6" s="38">
        <v>1</v>
      </c>
      <c r="T6" s="34" t="s">
        <v>3</v>
      </c>
      <c r="U6" s="36" t="s">
        <v>3</v>
      </c>
      <c r="V6" s="38">
        <v>3</v>
      </c>
      <c r="W6" s="34" t="s">
        <v>2</v>
      </c>
      <c r="X6" s="36" t="s">
        <v>3</v>
      </c>
      <c r="Y6" s="34" t="s">
        <v>2</v>
      </c>
      <c r="Z6" s="3" t="s">
        <v>3</v>
      </c>
    </row>
    <row r="7" spans="1:26" x14ac:dyDescent="0.2">
      <c r="A7" s="2" t="s">
        <v>4</v>
      </c>
      <c r="B7" s="36" t="s">
        <v>45</v>
      </c>
      <c r="C7" s="38"/>
      <c r="D7" s="34" t="s">
        <v>4</v>
      </c>
      <c r="E7" s="36" t="s">
        <v>4</v>
      </c>
      <c r="F7" s="38"/>
      <c r="G7" s="34" t="s">
        <v>4</v>
      </c>
      <c r="H7" s="36" t="s">
        <v>4</v>
      </c>
      <c r="I7" s="38"/>
      <c r="J7" s="22"/>
      <c r="K7" s="20" t="s">
        <v>44</v>
      </c>
      <c r="L7" s="188"/>
      <c r="M7" s="188"/>
      <c r="N7" s="188"/>
      <c r="O7" s="188"/>
      <c r="P7" s="194"/>
      <c r="Q7" s="188"/>
      <c r="R7" s="36" t="s">
        <v>131</v>
      </c>
      <c r="S7" s="38" t="s">
        <v>131</v>
      </c>
      <c r="T7" s="34" t="s">
        <v>4</v>
      </c>
      <c r="U7" s="36" t="s">
        <v>4</v>
      </c>
      <c r="V7" s="38"/>
      <c r="W7" s="34" t="s">
        <v>4</v>
      </c>
      <c r="X7" s="36" t="s">
        <v>4</v>
      </c>
      <c r="Y7" s="38" t="s">
        <v>4</v>
      </c>
      <c r="Z7" s="2" t="s">
        <v>4</v>
      </c>
    </row>
    <row r="8" spans="1:26" ht="12.75" customHeight="1" x14ac:dyDescent="0.2">
      <c r="A8" s="23" t="s">
        <v>31</v>
      </c>
      <c r="B8" s="42" t="s">
        <v>5</v>
      </c>
      <c r="C8" s="39"/>
      <c r="D8" s="23" t="s">
        <v>6</v>
      </c>
      <c r="E8" s="42" t="s">
        <v>7</v>
      </c>
      <c r="F8" s="39"/>
      <c r="G8" s="23" t="s">
        <v>8</v>
      </c>
      <c r="H8" s="42" t="s">
        <v>9</v>
      </c>
      <c r="I8" s="39"/>
      <c r="J8" s="24"/>
      <c r="K8" s="4" t="s">
        <v>46</v>
      </c>
      <c r="L8" s="188"/>
      <c r="M8" s="188"/>
      <c r="N8" s="188"/>
      <c r="O8" s="188"/>
      <c r="P8" s="194"/>
      <c r="Q8" s="188"/>
      <c r="R8" s="42" t="s">
        <v>10</v>
      </c>
      <c r="S8" s="39"/>
      <c r="T8" s="23" t="s">
        <v>23</v>
      </c>
      <c r="U8" s="42" t="s">
        <v>24</v>
      </c>
      <c r="V8" s="39"/>
      <c r="W8" s="23" t="s">
        <v>25</v>
      </c>
      <c r="X8" s="42" t="s">
        <v>26</v>
      </c>
      <c r="Y8" s="39" t="s">
        <v>27</v>
      </c>
      <c r="Z8" s="23" t="s">
        <v>105</v>
      </c>
    </row>
    <row r="9" spans="1:26" ht="12.75" customHeight="1" x14ac:dyDescent="0.2">
      <c r="A9" s="46"/>
      <c r="B9" s="47"/>
      <c r="C9" s="48"/>
      <c r="D9" s="46"/>
      <c r="E9" s="47"/>
      <c r="F9" s="48"/>
      <c r="G9" s="46"/>
      <c r="H9" s="47"/>
      <c r="I9" s="49"/>
      <c r="J9" s="24"/>
      <c r="K9" s="5" t="s">
        <v>55</v>
      </c>
      <c r="L9" s="20" t="s">
        <v>13</v>
      </c>
      <c r="M9" s="43"/>
      <c r="N9" s="43">
        <v>0</v>
      </c>
      <c r="O9" s="43"/>
      <c r="P9" s="44"/>
      <c r="Q9" s="43"/>
      <c r="R9" s="42"/>
      <c r="S9" s="39"/>
      <c r="T9" s="23"/>
      <c r="U9" s="42"/>
      <c r="V9" s="39"/>
      <c r="W9" s="23"/>
      <c r="X9" s="42"/>
      <c r="Y9" s="39"/>
      <c r="Z9" s="23"/>
    </row>
    <row r="10" spans="1:26" ht="12.75" customHeight="1" x14ac:dyDescent="0.2">
      <c r="A10" s="8" t="e">
        <v>#REF!</v>
      </c>
      <c r="B10" s="8" t="e">
        <v>#REF!</v>
      </c>
      <c r="C10" s="8" t="e">
        <v>#REF!</v>
      </c>
      <c r="D10" s="8" t="e">
        <v>#REF!</v>
      </c>
      <c r="E10" s="8" t="e">
        <v>#REF!</v>
      </c>
      <c r="F10" s="8" t="e">
        <v>#REF!</v>
      </c>
      <c r="G10" s="8" t="e">
        <v>#REF!</v>
      </c>
      <c r="H10" s="8" t="e">
        <v>#REF!</v>
      </c>
      <c r="I10" s="32" t="e">
        <v>#REF!</v>
      </c>
      <c r="J10" s="22"/>
      <c r="K10" s="5" t="s">
        <v>16</v>
      </c>
      <c r="L10" s="20" t="s">
        <v>13</v>
      </c>
      <c r="M10" s="6" t="s">
        <v>133</v>
      </c>
      <c r="N10" s="25">
        <v>1.2</v>
      </c>
      <c r="O10" s="25">
        <v>1.7000000000000002</v>
      </c>
      <c r="P10" s="8">
        <v>1.3888888888888889E-3</v>
      </c>
      <c r="Q10" s="8">
        <v>2.7777777777777779E-3</v>
      </c>
      <c r="R10" s="8">
        <v>0.25277777777777777</v>
      </c>
      <c r="S10" s="8">
        <v>0.29444444444444445</v>
      </c>
      <c r="T10" s="8">
        <v>0.33611111111111108</v>
      </c>
      <c r="U10" s="8">
        <v>0.42638888888888887</v>
      </c>
      <c r="V10" s="8">
        <v>0.46111111111111108</v>
      </c>
      <c r="W10" s="8">
        <v>0.50972222222222219</v>
      </c>
      <c r="X10" s="8">
        <v>0.59652777777777777</v>
      </c>
      <c r="Y10" s="8">
        <v>0.65555555555555556</v>
      </c>
      <c r="Z10" s="8">
        <v>0.69027777777777777</v>
      </c>
    </row>
    <row r="11" spans="1:26" ht="12.75" customHeight="1" x14ac:dyDescent="0.2">
      <c r="A11" s="8" t="e">
        <v>#REF!</v>
      </c>
      <c r="B11" s="8" t="e">
        <v>#REF!</v>
      </c>
      <c r="C11" s="8" t="e">
        <v>#REF!</v>
      </c>
      <c r="D11" s="8" t="e">
        <v>#REF!</v>
      </c>
      <c r="E11" s="8" t="e">
        <v>#REF!</v>
      </c>
      <c r="F11" s="8" t="e">
        <v>#REF!</v>
      </c>
      <c r="G11" s="8" t="e">
        <v>#REF!</v>
      </c>
      <c r="H11" s="8" t="e">
        <v>#REF!</v>
      </c>
      <c r="I11" s="32" t="e">
        <v>#REF!</v>
      </c>
      <c r="J11" s="22"/>
      <c r="K11" s="5" t="s">
        <v>29</v>
      </c>
      <c r="L11" s="20" t="s">
        <v>17</v>
      </c>
      <c r="M11" s="6" t="s">
        <v>133</v>
      </c>
      <c r="N11" s="25">
        <v>0.9</v>
      </c>
      <c r="O11" s="25">
        <v>0.9</v>
      </c>
      <c r="P11" s="8">
        <v>1.3888888888888889E-3</v>
      </c>
      <c r="Q11" s="8">
        <v>1.3888888888888889E-3</v>
      </c>
      <c r="R11" s="8">
        <v>0.25138888888888888</v>
      </c>
      <c r="S11" s="8">
        <v>0.29305555555555557</v>
      </c>
      <c r="T11" s="8">
        <v>0.3347222222222222</v>
      </c>
      <c r="U11" s="8">
        <v>0.42499999999999999</v>
      </c>
      <c r="V11" s="8">
        <v>0.4597222222222222</v>
      </c>
      <c r="W11" s="8">
        <v>0.5083333333333333</v>
      </c>
      <c r="X11" s="8">
        <v>0.59513888888888888</v>
      </c>
      <c r="Y11" s="8">
        <v>0.65416666666666667</v>
      </c>
      <c r="Z11" s="8">
        <v>0.68888888888888888</v>
      </c>
    </row>
    <row r="12" spans="1:26" ht="12.75" customHeight="1" x14ac:dyDescent="0.2">
      <c r="A12" s="46"/>
      <c r="B12" s="47"/>
      <c r="C12" s="48"/>
      <c r="D12" s="46"/>
      <c r="E12" s="47"/>
      <c r="F12" s="48"/>
      <c r="G12" s="46"/>
      <c r="H12" s="47"/>
      <c r="I12" s="49"/>
      <c r="J12" s="24"/>
      <c r="K12" s="5" t="s">
        <v>22</v>
      </c>
      <c r="L12" s="20" t="s">
        <v>17</v>
      </c>
      <c r="M12" s="6" t="str">
        <f t="shared" ref="M12" si="0">IF(N12&gt;2.9,N12/P12/24,"-")</f>
        <v>-</v>
      </c>
      <c r="N12" s="25">
        <v>0.8</v>
      </c>
      <c r="O12" s="43"/>
      <c r="P12" s="44">
        <v>1.3888888888888889E-3</v>
      </c>
      <c r="Q12" s="43"/>
      <c r="R12" s="42"/>
      <c r="S12" s="39"/>
      <c r="T12" s="23"/>
      <c r="U12" s="42"/>
      <c r="V12" s="39"/>
      <c r="W12" s="23"/>
      <c r="X12" s="42"/>
      <c r="Y12" s="39"/>
      <c r="Z12" s="23"/>
    </row>
    <row r="13" spans="1:26" ht="12.75" customHeight="1" x14ac:dyDescent="0.2">
      <c r="A13" s="8" t="e">
        <v>#REF!</v>
      </c>
      <c r="B13" s="8" t="e">
        <v>#REF!</v>
      </c>
      <c r="C13" s="8" t="e">
        <v>#REF!</v>
      </c>
      <c r="D13" s="8" t="e">
        <v>#REF!</v>
      </c>
      <c r="E13" s="8" t="e">
        <v>#REF!</v>
      </c>
      <c r="F13" s="8" t="e">
        <v>#REF!</v>
      </c>
      <c r="G13" s="8" t="e">
        <v>#REF!</v>
      </c>
      <c r="H13" s="8" t="e">
        <v>#REF!</v>
      </c>
      <c r="I13" s="32" t="e">
        <v>#REF!</v>
      </c>
      <c r="J13" s="22"/>
      <c r="K13" s="5" t="s">
        <v>58</v>
      </c>
      <c r="L13" s="20" t="s">
        <v>50</v>
      </c>
      <c r="M13" s="6" t="s">
        <v>133</v>
      </c>
      <c r="N13" s="25">
        <v>1.1000000000000001</v>
      </c>
      <c r="O13" s="25">
        <v>3.7</v>
      </c>
      <c r="P13" s="8" t="s">
        <v>51</v>
      </c>
      <c r="Q13" s="8">
        <v>6.9444444444444449E-3</v>
      </c>
      <c r="R13" s="8">
        <v>0.25694444444444442</v>
      </c>
      <c r="S13" s="8">
        <v>0.2986111111111111</v>
      </c>
      <c r="T13" s="8">
        <v>0.34027777777777773</v>
      </c>
      <c r="U13" s="8">
        <v>0.43055555555555552</v>
      </c>
      <c r="V13" s="8">
        <v>0.46527777777777773</v>
      </c>
      <c r="W13" s="8">
        <v>0.51388888888888884</v>
      </c>
      <c r="X13" s="8">
        <v>0.60069444444444442</v>
      </c>
      <c r="Y13" s="8">
        <v>0.65972222222222221</v>
      </c>
      <c r="Z13" s="8">
        <v>0.69444444444444442</v>
      </c>
    </row>
    <row r="14" spans="1:26" ht="12.75" customHeight="1" x14ac:dyDescent="0.2">
      <c r="A14" s="8" t="e">
        <v>#REF!</v>
      </c>
      <c r="B14" s="8" t="e">
        <v>#REF!</v>
      </c>
      <c r="C14" s="8" t="e">
        <v>#REF!</v>
      </c>
      <c r="D14" s="8" t="e">
        <v>#REF!</v>
      </c>
      <c r="E14" s="8" t="e">
        <v>#REF!</v>
      </c>
      <c r="F14" s="8" t="e">
        <v>#REF!</v>
      </c>
      <c r="G14" s="8" t="e">
        <v>#REF!</v>
      </c>
      <c r="H14" s="8" t="e">
        <v>#REF!</v>
      </c>
      <c r="I14" s="32" t="e">
        <v>#REF!</v>
      </c>
      <c r="J14" s="22"/>
      <c r="K14" s="5" t="s">
        <v>60</v>
      </c>
      <c r="L14" s="20" t="s">
        <v>50</v>
      </c>
      <c r="M14" s="6" t="s">
        <v>133</v>
      </c>
      <c r="N14" s="25">
        <v>0.3</v>
      </c>
      <c r="O14" s="25">
        <v>4</v>
      </c>
      <c r="P14" s="8" t="s">
        <v>61</v>
      </c>
      <c r="Q14" s="8">
        <v>7.6388888888888895E-3</v>
      </c>
      <c r="R14" s="8">
        <v>0.25763888888888886</v>
      </c>
      <c r="S14" s="8">
        <v>0.29930555555555555</v>
      </c>
      <c r="T14" s="8">
        <v>0.34097222222222218</v>
      </c>
      <c r="U14" s="8">
        <v>0.43124999999999997</v>
      </c>
      <c r="V14" s="8">
        <v>0.46597222222222218</v>
      </c>
      <c r="W14" s="8">
        <v>0.51458333333333328</v>
      </c>
      <c r="X14" s="8">
        <v>0.60138888888888886</v>
      </c>
      <c r="Y14" s="8">
        <v>0.66041666666666665</v>
      </c>
      <c r="Z14" s="8">
        <v>0.69513888888888886</v>
      </c>
    </row>
    <row r="15" spans="1:26" ht="12.75" customHeight="1" x14ac:dyDescent="0.2">
      <c r="A15" s="8" t="e">
        <v>#REF!</v>
      </c>
      <c r="B15" s="8" t="e">
        <v>#REF!</v>
      </c>
      <c r="C15" s="8" t="e">
        <v>#REF!</v>
      </c>
      <c r="D15" s="8" t="e">
        <v>#REF!</v>
      </c>
      <c r="E15" s="8" t="e">
        <v>#REF!</v>
      </c>
      <c r="F15" s="8" t="e">
        <v>#REF!</v>
      </c>
      <c r="G15" s="8" t="e">
        <v>#REF!</v>
      </c>
      <c r="H15" s="8" t="e">
        <v>#REF!</v>
      </c>
      <c r="I15" s="32" t="e">
        <v>#REF!</v>
      </c>
      <c r="J15" s="22"/>
      <c r="K15" s="5" t="s">
        <v>63</v>
      </c>
      <c r="L15" s="20" t="s">
        <v>50</v>
      </c>
      <c r="M15" s="6" t="s">
        <v>133</v>
      </c>
      <c r="N15" s="25">
        <v>0.6</v>
      </c>
      <c r="O15" s="25">
        <v>4.5999999999999996</v>
      </c>
      <c r="P15" s="8" t="s">
        <v>61</v>
      </c>
      <c r="Q15" s="8">
        <v>8.3333333333333332E-3</v>
      </c>
      <c r="R15" s="8">
        <v>0.2583333333333333</v>
      </c>
      <c r="S15" s="8">
        <v>0.3</v>
      </c>
      <c r="T15" s="8">
        <v>0.34166666666666662</v>
      </c>
      <c r="U15" s="8">
        <v>0.43194444444444441</v>
      </c>
      <c r="V15" s="8">
        <v>0.46666666666666662</v>
      </c>
      <c r="W15" s="8">
        <v>0.51527777777777772</v>
      </c>
      <c r="X15" s="8">
        <v>0.6020833333333333</v>
      </c>
      <c r="Y15" s="8">
        <v>0.66111111111111109</v>
      </c>
      <c r="Z15" s="8">
        <v>0.6958333333333333</v>
      </c>
    </row>
    <row r="16" spans="1:26" ht="12.75" customHeight="1" x14ac:dyDescent="0.2">
      <c r="A16" s="8" t="e">
        <v>#REF!</v>
      </c>
      <c r="B16" s="8" t="e">
        <v>#REF!</v>
      </c>
      <c r="C16" s="8" t="e">
        <v>#REF!</v>
      </c>
      <c r="D16" s="8" t="e">
        <v>#REF!</v>
      </c>
      <c r="E16" s="8" t="e">
        <v>#REF!</v>
      </c>
      <c r="F16" s="8" t="e">
        <v>#REF!</v>
      </c>
      <c r="G16" s="8" t="e">
        <v>#REF!</v>
      </c>
      <c r="H16" s="8" t="e">
        <v>#REF!</v>
      </c>
      <c r="I16" s="32" t="e">
        <v>#REF!</v>
      </c>
      <c r="J16" s="22"/>
      <c r="K16" s="5" t="s">
        <v>65</v>
      </c>
      <c r="L16" s="20" t="s">
        <v>50</v>
      </c>
      <c r="M16" s="6" t="s">
        <v>133</v>
      </c>
      <c r="N16" s="25">
        <v>0.5</v>
      </c>
      <c r="O16" s="25">
        <v>5.0999999999999996</v>
      </c>
      <c r="P16" s="8" t="s">
        <v>61</v>
      </c>
      <c r="Q16" s="8">
        <v>9.0277777777777769E-3</v>
      </c>
      <c r="R16" s="8">
        <v>0.25902777777777775</v>
      </c>
      <c r="S16" s="8">
        <v>0.30069444444444443</v>
      </c>
      <c r="T16" s="8">
        <v>0.34236111111111106</v>
      </c>
      <c r="U16" s="8">
        <v>0.43263888888888885</v>
      </c>
      <c r="V16" s="8">
        <v>0.46736111111111106</v>
      </c>
      <c r="W16" s="8">
        <v>0.51597222222222217</v>
      </c>
      <c r="X16" s="8">
        <v>0.60277777777777775</v>
      </c>
      <c r="Y16" s="8">
        <v>0.66180555555555554</v>
      </c>
      <c r="Z16" s="8">
        <v>0.69652777777777775</v>
      </c>
    </row>
    <row r="17" spans="1:26" ht="12.75" customHeight="1" x14ac:dyDescent="0.2">
      <c r="A17" s="8" t="e">
        <v>#REF!</v>
      </c>
      <c r="B17" s="8" t="e">
        <v>#REF!</v>
      </c>
      <c r="C17" s="8" t="e">
        <v>#REF!</v>
      </c>
      <c r="D17" s="8" t="e">
        <v>#REF!</v>
      </c>
      <c r="E17" s="8" t="e">
        <v>#REF!</v>
      </c>
      <c r="F17" s="8" t="e">
        <v>#REF!</v>
      </c>
      <c r="G17" s="8" t="e">
        <v>#REF!</v>
      </c>
      <c r="H17" s="8" t="e">
        <v>#REF!</v>
      </c>
      <c r="I17" s="32" t="e">
        <v>#REF!</v>
      </c>
      <c r="J17" s="22"/>
      <c r="K17" s="5" t="s">
        <v>66</v>
      </c>
      <c r="L17" s="20" t="s">
        <v>50</v>
      </c>
      <c r="M17" s="6" t="s">
        <v>133</v>
      </c>
      <c r="N17" s="25">
        <v>0.4</v>
      </c>
      <c r="O17" s="25">
        <v>5.5</v>
      </c>
      <c r="P17" s="8" t="s">
        <v>61</v>
      </c>
      <c r="Q17" s="8">
        <v>9.7222222222222206E-3</v>
      </c>
      <c r="R17" s="8">
        <v>0.25972222222222219</v>
      </c>
      <c r="S17" s="8">
        <v>0.30138888888888887</v>
      </c>
      <c r="T17" s="8">
        <v>0.3430555555555555</v>
      </c>
      <c r="U17" s="8">
        <v>0.43333333333333329</v>
      </c>
      <c r="V17" s="8">
        <v>0.4680555555555555</v>
      </c>
      <c r="W17" s="8">
        <v>0.51666666666666661</v>
      </c>
      <c r="X17" s="8">
        <v>0.60347222222222219</v>
      </c>
      <c r="Y17" s="8">
        <v>0.66249999999999998</v>
      </c>
      <c r="Z17" s="8">
        <v>0.69722222222222219</v>
      </c>
    </row>
    <row r="18" spans="1:26" ht="12.75" customHeight="1" x14ac:dyDescent="0.2">
      <c r="A18" s="8" t="e">
        <v>#REF!</v>
      </c>
      <c r="B18" s="8" t="e">
        <v>#REF!</v>
      </c>
      <c r="C18" s="8" t="e">
        <v>#REF!</v>
      </c>
      <c r="D18" s="8" t="e">
        <v>#REF!</v>
      </c>
      <c r="E18" s="8" t="e">
        <v>#REF!</v>
      </c>
      <c r="F18" s="8" t="e">
        <v>#REF!</v>
      </c>
      <c r="G18" s="8" t="e">
        <v>#REF!</v>
      </c>
      <c r="H18" s="8" t="e">
        <v>#REF!</v>
      </c>
      <c r="I18" s="32" t="e">
        <v>#REF!</v>
      </c>
      <c r="J18" s="22"/>
      <c r="K18" s="5" t="s">
        <v>68</v>
      </c>
      <c r="L18" s="20" t="s">
        <v>50</v>
      </c>
      <c r="M18" s="6" t="s">
        <v>133</v>
      </c>
      <c r="N18" s="25">
        <v>1</v>
      </c>
      <c r="O18" s="25">
        <v>6.5</v>
      </c>
      <c r="P18" s="8" t="s">
        <v>51</v>
      </c>
      <c r="Q18" s="8">
        <v>1.111111111111111E-2</v>
      </c>
      <c r="R18" s="8">
        <v>0.26111111111111107</v>
      </c>
      <c r="S18" s="8">
        <v>0.30277777777777776</v>
      </c>
      <c r="T18" s="8">
        <v>0.34444444444444439</v>
      </c>
      <c r="U18" s="8">
        <v>0.43472222222222218</v>
      </c>
      <c r="V18" s="8">
        <v>0.46944444444444439</v>
      </c>
      <c r="W18" s="8">
        <v>0.51805555555555549</v>
      </c>
      <c r="X18" s="8">
        <v>0.60486111111111107</v>
      </c>
      <c r="Y18" s="8">
        <v>0.66388888888888886</v>
      </c>
      <c r="Z18" s="8">
        <v>0.69861111111111107</v>
      </c>
    </row>
    <row r="19" spans="1:26" ht="12.75" customHeight="1" x14ac:dyDescent="0.2">
      <c r="A19" s="8" t="e">
        <v>#REF!</v>
      </c>
      <c r="B19" s="8" t="e">
        <v>#REF!</v>
      </c>
      <c r="C19" s="8" t="e">
        <v>#REF!</v>
      </c>
      <c r="D19" s="8" t="e">
        <v>#REF!</v>
      </c>
      <c r="E19" s="8" t="e">
        <v>#REF!</v>
      </c>
      <c r="F19" s="8" t="e">
        <v>#REF!</v>
      </c>
      <c r="G19" s="8" t="e">
        <v>#REF!</v>
      </c>
      <c r="H19" s="8" t="e">
        <v>#REF!</v>
      </c>
      <c r="I19" s="32" t="e">
        <v>#REF!</v>
      </c>
      <c r="J19" s="22"/>
      <c r="K19" s="5" t="s">
        <v>69</v>
      </c>
      <c r="L19" s="20" t="s">
        <v>50</v>
      </c>
      <c r="M19" s="6" t="s">
        <v>133</v>
      </c>
      <c r="N19" s="25">
        <v>0.9</v>
      </c>
      <c r="O19" s="25">
        <v>7.4</v>
      </c>
      <c r="P19" s="8" t="s">
        <v>51</v>
      </c>
      <c r="Q19" s="8">
        <v>1.2499999999999999E-2</v>
      </c>
      <c r="R19" s="8">
        <v>0.26249999999999996</v>
      </c>
      <c r="S19" s="8">
        <v>0.30416666666666664</v>
      </c>
      <c r="T19" s="8">
        <v>0.34583333333333327</v>
      </c>
      <c r="U19" s="8">
        <v>0.43611111111111106</v>
      </c>
      <c r="V19" s="8">
        <v>0.47083333333333327</v>
      </c>
      <c r="W19" s="8">
        <v>0.51944444444444438</v>
      </c>
      <c r="X19" s="8">
        <v>0.60624999999999996</v>
      </c>
      <c r="Y19" s="8">
        <v>0.66527777777777775</v>
      </c>
      <c r="Z19" s="8">
        <v>0.7</v>
      </c>
    </row>
    <row r="20" spans="1:26" ht="12.75" customHeight="1" x14ac:dyDescent="0.2">
      <c r="A20" s="8" t="e">
        <v>#REF!</v>
      </c>
      <c r="B20" s="8" t="e">
        <v>#REF!</v>
      </c>
      <c r="C20" s="8" t="e">
        <v>#REF!</v>
      </c>
      <c r="D20" s="8" t="e">
        <v>#REF!</v>
      </c>
      <c r="E20" s="8" t="e">
        <v>#REF!</v>
      </c>
      <c r="F20" s="8" t="e">
        <v>#REF!</v>
      </c>
      <c r="G20" s="8" t="e">
        <v>#REF!</v>
      </c>
      <c r="H20" s="8" t="e">
        <v>#REF!</v>
      </c>
      <c r="I20" s="32" t="e">
        <v>#REF!</v>
      </c>
      <c r="J20" s="22"/>
      <c r="K20" s="5" t="s">
        <v>70</v>
      </c>
      <c r="L20" s="20" t="s">
        <v>50</v>
      </c>
      <c r="M20" s="6" t="s">
        <v>133</v>
      </c>
      <c r="N20" s="25">
        <v>0.6</v>
      </c>
      <c r="O20" s="25">
        <v>8</v>
      </c>
      <c r="P20" s="8" t="s">
        <v>61</v>
      </c>
      <c r="Q20" s="8">
        <v>1.3194444444444443E-2</v>
      </c>
      <c r="R20" s="8">
        <v>0.2631944444444444</v>
      </c>
      <c r="S20" s="8">
        <v>0.30486111111111108</v>
      </c>
      <c r="T20" s="8">
        <v>0.34652777777777771</v>
      </c>
      <c r="U20" s="8">
        <v>0.4368055555555555</v>
      </c>
      <c r="V20" s="8">
        <v>0.47152777777777771</v>
      </c>
      <c r="W20" s="8">
        <v>0.52013888888888882</v>
      </c>
      <c r="X20" s="8">
        <v>0.6069444444444444</v>
      </c>
      <c r="Y20" s="8">
        <v>0.66597222222222219</v>
      </c>
      <c r="Z20" s="8">
        <v>0.7006944444444444</v>
      </c>
    </row>
    <row r="21" spans="1:26" ht="12.75" customHeight="1" x14ac:dyDescent="0.2">
      <c r="A21" s="8" t="e">
        <v>#REF!</v>
      </c>
      <c r="B21" s="8" t="e">
        <v>#REF!</v>
      </c>
      <c r="C21" s="8" t="e">
        <v>#REF!</v>
      </c>
      <c r="D21" s="8" t="e">
        <v>#REF!</v>
      </c>
      <c r="E21" s="8" t="e">
        <v>#REF!</v>
      </c>
      <c r="F21" s="8" t="e">
        <v>#REF!</v>
      </c>
      <c r="G21" s="8" t="e">
        <v>#REF!</v>
      </c>
      <c r="H21" s="8" t="e">
        <v>#REF!</v>
      </c>
      <c r="I21" s="32" t="e">
        <v>#REF!</v>
      </c>
      <c r="J21" s="22"/>
      <c r="K21" s="5" t="s">
        <v>71</v>
      </c>
      <c r="L21" s="20" t="s">
        <v>50</v>
      </c>
      <c r="M21" s="6" t="s">
        <v>133</v>
      </c>
      <c r="N21" s="25">
        <v>0.8</v>
      </c>
      <c r="O21" s="25">
        <v>8.8000000000000007</v>
      </c>
      <c r="P21" s="8" t="s">
        <v>51</v>
      </c>
      <c r="Q21" s="8">
        <v>1.4583333333333332E-2</v>
      </c>
      <c r="R21" s="8">
        <v>0.26458333333333328</v>
      </c>
      <c r="S21" s="8">
        <v>0.30624999999999997</v>
      </c>
      <c r="T21" s="8">
        <v>0.3479166666666666</v>
      </c>
      <c r="U21" s="8">
        <v>0.43819444444444439</v>
      </c>
      <c r="V21" s="8">
        <v>0.4729166666666666</v>
      </c>
      <c r="W21" s="8">
        <v>0.5215277777777777</v>
      </c>
      <c r="X21" s="8">
        <v>0.60833333333333328</v>
      </c>
      <c r="Y21" s="8">
        <v>0.66736111111111107</v>
      </c>
      <c r="Z21" s="8">
        <v>0.70208333333333328</v>
      </c>
    </row>
    <row r="22" spans="1:26" ht="12.75" customHeight="1" x14ac:dyDescent="0.2">
      <c r="A22" s="8" t="e">
        <v>#REF!</v>
      </c>
      <c r="B22" s="8" t="e">
        <v>#REF!</v>
      </c>
      <c r="C22" s="8" t="e">
        <v>#REF!</v>
      </c>
      <c r="D22" s="8" t="e">
        <v>#REF!</v>
      </c>
      <c r="E22" s="8" t="e">
        <v>#REF!</v>
      </c>
      <c r="F22" s="8" t="e">
        <v>#REF!</v>
      </c>
      <c r="G22" s="8" t="e">
        <v>#REF!</v>
      </c>
      <c r="H22" s="8" t="e">
        <v>#REF!</v>
      </c>
      <c r="I22" s="32" t="e">
        <v>#REF!</v>
      </c>
      <c r="J22" s="22"/>
      <c r="K22" s="5" t="s">
        <v>73</v>
      </c>
      <c r="L22" s="20" t="s">
        <v>50</v>
      </c>
      <c r="M22" s="6" t="s">
        <v>133</v>
      </c>
      <c r="N22" s="25">
        <v>1</v>
      </c>
      <c r="O22" s="25">
        <v>9.8000000000000007</v>
      </c>
      <c r="P22" s="8" t="s">
        <v>51</v>
      </c>
      <c r="Q22" s="8">
        <v>1.5972222222222221E-2</v>
      </c>
      <c r="R22" s="8">
        <v>0.26597222222222217</v>
      </c>
      <c r="S22" s="8">
        <v>0.30763888888888885</v>
      </c>
      <c r="T22" s="8">
        <v>0.34930555555555548</v>
      </c>
      <c r="U22" s="8">
        <v>0.43958333333333327</v>
      </c>
      <c r="V22" s="8">
        <v>0.47430555555555548</v>
      </c>
      <c r="W22" s="8">
        <v>0.52291666666666659</v>
      </c>
      <c r="X22" s="8">
        <v>0.60972222222222217</v>
      </c>
      <c r="Y22" s="8">
        <v>0.66874999999999996</v>
      </c>
      <c r="Z22" s="8">
        <v>0.70347222222222217</v>
      </c>
    </row>
    <row r="23" spans="1:26" ht="12.75" customHeight="1" x14ac:dyDescent="0.2">
      <c r="A23" s="8" t="e">
        <v>#REF!</v>
      </c>
      <c r="B23" s="8" t="e">
        <v>#REF!</v>
      </c>
      <c r="C23" s="8" t="e">
        <v>#REF!</v>
      </c>
      <c r="D23" s="8" t="e">
        <v>#REF!</v>
      </c>
      <c r="E23" s="8" t="e">
        <v>#REF!</v>
      </c>
      <c r="F23" s="8" t="e">
        <v>#REF!</v>
      </c>
      <c r="G23" s="8" t="e">
        <v>#REF!</v>
      </c>
      <c r="H23" s="8" t="e">
        <v>#REF!</v>
      </c>
      <c r="I23" s="32" t="e">
        <v>#REF!</v>
      </c>
      <c r="J23" s="22"/>
      <c r="K23" s="5" t="s">
        <v>75</v>
      </c>
      <c r="L23" s="20" t="s">
        <v>50</v>
      </c>
      <c r="M23" s="6" t="s">
        <v>133</v>
      </c>
      <c r="N23" s="25">
        <v>0.5</v>
      </c>
      <c r="O23" s="25">
        <v>10.3</v>
      </c>
      <c r="P23" s="8" t="s">
        <v>61</v>
      </c>
      <c r="Q23" s="8">
        <v>1.6666666666666666E-2</v>
      </c>
      <c r="R23" s="8">
        <v>0.26666666666666661</v>
      </c>
      <c r="S23" s="8">
        <v>0.30833333333333329</v>
      </c>
      <c r="T23" s="8">
        <v>0.34999999999999992</v>
      </c>
      <c r="U23" s="8">
        <v>0.44027777777777771</v>
      </c>
      <c r="V23" s="8">
        <v>0.47499999999999992</v>
      </c>
      <c r="W23" s="8">
        <v>0.52361111111111103</v>
      </c>
      <c r="X23" s="8">
        <v>0.61041666666666661</v>
      </c>
      <c r="Y23" s="8">
        <v>0.6694444444444444</v>
      </c>
      <c r="Z23" s="8">
        <v>0.70416666666666661</v>
      </c>
    </row>
    <row r="24" spans="1:26" ht="12.75" customHeight="1" x14ac:dyDescent="0.2">
      <c r="A24" s="8" t="e">
        <v>#REF!</v>
      </c>
      <c r="B24" s="8" t="e">
        <v>#REF!</v>
      </c>
      <c r="C24" s="8" t="e">
        <v>#REF!</v>
      </c>
      <c r="D24" s="8" t="e">
        <v>#REF!</v>
      </c>
      <c r="E24" s="8" t="e">
        <v>#REF!</v>
      </c>
      <c r="F24" s="8" t="e">
        <v>#REF!</v>
      </c>
      <c r="G24" s="8" t="e">
        <v>#REF!</v>
      </c>
      <c r="H24" s="8" t="e">
        <v>#REF!</v>
      </c>
      <c r="I24" s="32" t="e">
        <v>#REF!</v>
      </c>
      <c r="J24" s="22"/>
      <c r="K24" s="5" t="s">
        <v>77</v>
      </c>
      <c r="L24" s="20" t="s">
        <v>50</v>
      </c>
      <c r="M24" s="6" t="s">
        <v>133</v>
      </c>
      <c r="N24" s="25">
        <v>0.6</v>
      </c>
      <c r="O24" s="25">
        <v>10.9</v>
      </c>
      <c r="P24" s="8" t="s">
        <v>61</v>
      </c>
      <c r="Q24" s="8">
        <v>1.7361111111111112E-2</v>
      </c>
      <c r="R24" s="8">
        <v>0.26736111111111105</v>
      </c>
      <c r="S24" s="8">
        <v>0.30902777777777773</v>
      </c>
      <c r="T24" s="8">
        <v>0.35069444444444436</v>
      </c>
      <c r="U24" s="8">
        <v>0.44097222222222215</v>
      </c>
      <c r="V24" s="8">
        <v>0.47569444444444436</v>
      </c>
      <c r="W24" s="8">
        <v>0.52430555555555547</v>
      </c>
      <c r="X24" s="8">
        <v>0.61111111111111105</v>
      </c>
      <c r="Y24" s="8">
        <v>0.67013888888888884</v>
      </c>
      <c r="Z24" s="8">
        <v>0.70486111111111105</v>
      </c>
    </row>
    <row r="25" spans="1:26" ht="12.75" customHeight="1" x14ac:dyDescent="0.2">
      <c r="A25" s="8" t="e">
        <v>#REF!</v>
      </c>
      <c r="B25" s="8" t="e">
        <v>#REF!</v>
      </c>
      <c r="C25" s="8" t="e">
        <v>#REF!</v>
      </c>
      <c r="D25" s="8" t="e">
        <v>#REF!</v>
      </c>
      <c r="E25" s="8" t="e">
        <v>#REF!</v>
      </c>
      <c r="F25" s="8" t="e">
        <v>#REF!</v>
      </c>
      <c r="G25" s="8" t="e">
        <v>#REF!</v>
      </c>
      <c r="H25" s="8" t="e">
        <v>#REF!</v>
      </c>
      <c r="I25" s="32" t="e">
        <v>#REF!</v>
      </c>
      <c r="J25" s="22"/>
      <c r="K25" s="5" t="s">
        <v>79</v>
      </c>
      <c r="L25" s="20" t="s">
        <v>50</v>
      </c>
      <c r="M25" s="6" t="s">
        <v>133</v>
      </c>
      <c r="N25" s="25">
        <v>2.2000000000000002</v>
      </c>
      <c r="O25" s="25">
        <v>13.100000000000001</v>
      </c>
      <c r="P25" s="8">
        <v>2.7777777777777779E-3</v>
      </c>
      <c r="Q25" s="8">
        <v>2.013888888888889E-2</v>
      </c>
      <c r="R25" s="8">
        <v>0.27013888888888882</v>
      </c>
      <c r="S25" s="8">
        <v>0.3118055555555555</v>
      </c>
      <c r="T25" s="8">
        <v>0.35347222222222213</v>
      </c>
      <c r="U25" s="8">
        <v>0.44374999999999992</v>
      </c>
      <c r="V25" s="8">
        <v>0.47847222222222213</v>
      </c>
      <c r="W25" s="8">
        <v>0.52708333333333324</v>
      </c>
      <c r="X25" s="8">
        <v>0.61388888888888882</v>
      </c>
      <c r="Y25" s="8">
        <v>0.67291666666666661</v>
      </c>
      <c r="Z25" s="8">
        <v>0.70763888888888882</v>
      </c>
    </row>
    <row r="26" spans="1:26" ht="12.75" customHeight="1" x14ac:dyDescent="0.2">
      <c r="A26" s="8" t="e">
        <v>#REF!</v>
      </c>
      <c r="B26" s="8" t="e">
        <v>#REF!</v>
      </c>
      <c r="C26" s="8" t="e">
        <v>#REF!</v>
      </c>
      <c r="D26" s="8" t="e">
        <v>#REF!</v>
      </c>
      <c r="E26" s="8" t="e">
        <v>#REF!</v>
      </c>
      <c r="F26" s="8" t="e">
        <v>#REF!</v>
      </c>
      <c r="G26" s="8" t="e">
        <v>#REF!</v>
      </c>
      <c r="H26" s="8" t="e">
        <v>#REF!</v>
      </c>
      <c r="I26" s="32" t="e">
        <v>#REF!</v>
      </c>
      <c r="J26" s="22"/>
      <c r="K26" s="5" t="s">
        <v>81</v>
      </c>
      <c r="L26" s="20" t="s">
        <v>50</v>
      </c>
      <c r="M26" s="6" t="s">
        <v>133</v>
      </c>
      <c r="N26" s="25">
        <v>2.4</v>
      </c>
      <c r="O26" s="25">
        <v>15.500000000000002</v>
      </c>
      <c r="P26" s="8" t="s">
        <v>82</v>
      </c>
      <c r="Q26" s="8">
        <v>2.2916666666666669E-2</v>
      </c>
      <c r="R26" s="8">
        <v>0.27291666666666659</v>
      </c>
      <c r="S26" s="8">
        <v>0.31458333333333327</v>
      </c>
      <c r="T26" s="8">
        <v>0.3562499999999999</v>
      </c>
      <c r="U26" s="8">
        <v>0.44652777777777769</v>
      </c>
      <c r="V26" s="8">
        <v>0.4812499999999999</v>
      </c>
      <c r="W26" s="8">
        <v>0.52986111111111101</v>
      </c>
      <c r="X26" s="8">
        <v>0.61666666666666659</v>
      </c>
      <c r="Y26" s="8">
        <v>0.67569444444444438</v>
      </c>
      <c r="Z26" s="8">
        <v>0.71041666666666659</v>
      </c>
    </row>
    <row r="27" spans="1:26" ht="12.75" customHeight="1" x14ac:dyDescent="0.2">
      <c r="A27" s="8" t="e">
        <v>#REF!</v>
      </c>
      <c r="B27" s="8" t="e">
        <v>#REF!</v>
      </c>
      <c r="C27" s="8" t="e">
        <v>#REF!</v>
      </c>
      <c r="D27" s="8" t="e">
        <v>#REF!</v>
      </c>
      <c r="E27" s="8" t="e">
        <v>#REF!</v>
      </c>
      <c r="F27" s="8" t="e">
        <v>#REF!</v>
      </c>
      <c r="G27" s="8" t="e">
        <v>#REF!</v>
      </c>
      <c r="H27" s="8" t="e">
        <v>#REF!</v>
      </c>
      <c r="I27" s="32" t="e">
        <v>#REF!</v>
      </c>
      <c r="J27" s="22"/>
      <c r="K27" s="5" t="s">
        <v>83</v>
      </c>
      <c r="L27" s="20" t="s">
        <v>50</v>
      </c>
      <c r="M27" s="6">
        <v>50</v>
      </c>
      <c r="N27" s="25">
        <v>5</v>
      </c>
      <c r="O27" s="25">
        <v>20.5</v>
      </c>
      <c r="P27" s="8">
        <v>4.1666666666666666E-3</v>
      </c>
      <c r="Q27" s="8">
        <v>2.7083333333333334E-2</v>
      </c>
      <c r="R27" s="8">
        <v>0.27708333333333324</v>
      </c>
      <c r="S27" s="8">
        <v>0.31874999999999992</v>
      </c>
      <c r="T27" s="8">
        <v>0.36041666666666655</v>
      </c>
      <c r="U27" s="8">
        <v>0.45069444444444434</v>
      </c>
      <c r="V27" s="8">
        <v>0.48541666666666655</v>
      </c>
      <c r="W27" s="8">
        <v>0.53402777777777766</v>
      </c>
      <c r="X27" s="8">
        <v>0.62083333333333324</v>
      </c>
      <c r="Y27" s="8">
        <v>0.67986111111111103</v>
      </c>
      <c r="Z27" s="8">
        <v>0.71458333333333324</v>
      </c>
    </row>
    <row r="28" spans="1:26" ht="12.75" customHeight="1" x14ac:dyDescent="0.2">
      <c r="A28" s="8" t="e">
        <v>#REF!</v>
      </c>
      <c r="B28" s="8" t="e">
        <v>#REF!</v>
      </c>
      <c r="C28" s="8" t="e">
        <v>#REF!</v>
      </c>
      <c r="D28" s="8" t="e">
        <v>#REF!</v>
      </c>
      <c r="E28" s="8" t="e">
        <v>#REF!</v>
      </c>
      <c r="F28" s="8" t="e">
        <v>#REF!</v>
      </c>
      <c r="G28" s="8" t="e">
        <v>#REF!</v>
      </c>
      <c r="H28" s="8" t="e">
        <v>#REF!</v>
      </c>
      <c r="I28" s="32" t="e">
        <v>#REF!</v>
      </c>
      <c r="J28" s="22"/>
      <c r="K28" s="5" t="s">
        <v>117</v>
      </c>
      <c r="L28" s="20" t="s">
        <v>50</v>
      </c>
      <c r="M28" s="6" t="s">
        <v>133</v>
      </c>
      <c r="N28" s="25">
        <v>0.7</v>
      </c>
      <c r="O28" s="25">
        <v>21.2</v>
      </c>
      <c r="P28" s="8">
        <v>6.9444444444444447E-4</v>
      </c>
      <c r="Q28" s="8">
        <v>2.777777777777778E-2</v>
      </c>
      <c r="R28" s="8">
        <v>0.27777777777777768</v>
      </c>
      <c r="S28" s="8">
        <v>0.31944444444444436</v>
      </c>
      <c r="T28" s="8">
        <v>0.36111111111111099</v>
      </c>
      <c r="U28" s="8">
        <v>0.45138888888888878</v>
      </c>
      <c r="V28" s="8">
        <v>0.48611111111111099</v>
      </c>
      <c r="W28" s="8">
        <v>0.5347222222222221</v>
      </c>
      <c r="X28" s="8">
        <v>0.62152777777777768</v>
      </c>
      <c r="Y28" s="8">
        <v>0.68055555555555547</v>
      </c>
      <c r="Z28" s="8">
        <v>0.71527777777777768</v>
      </c>
    </row>
    <row r="29" spans="1:26" ht="12.75" customHeight="1" x14ac:dyDescent="0.2">
      <c r="A29" s="8" t="e">
        <v>#REF!</v>
      </c>
      <c r="B29" s="8" t="e">
        <v>#REF!</v>
      </c>
      <c r="C29" s="8" t="e">
        <v>#REF!</v>
      </c>
      <c r="D29" s="8" t="e">
        <v>#REF!</v>
      </c>
      <c r="E29" s="8" t="e">
        <v>#REF!</v>
      </c>
      <c r="F29" s="8" t="e">
        <v>#REF!</v>
      </c>
      <c r="G29" s="8" t="e">
        <v>#REF!</v>
      </c>
      <c r="H29" s="8" t="e">
        <v>#REF!</v>
      </c>
      <c r="I29" s="32" t="e">
        <v>#REF!</v>
      </c>
      <c r="J29" s="22"/>
      <c r="K29" s="5" t="s">
        <v>80</v>
      </c>
      <c r="L29" s="20" t="s">
        <v>50</v>
      </c>
      <c r="M29" s="6" t="s">
        <v>133</v>
      </c>
      <c r="N29" s="25">
        <v>0.5</v>
      </c>
      <c r="O29" s="25">
        <v>21.7</v>
      </c>
      <c r="P29" s="8">
        <v>6.9444444444444447E-4</v>
      </c>
      <c r="Q29" s="8">
        <v>2.8472222222222225E-2</v>
      </c>
      <c r="R29" s="8">
        <v>0.27847222222222212</v>
      </c>
      <c r="S29" s="8">
        <v>0.32013888888888881</v>
      </c>
      <c r="T29" s="8">
        <v>0.36180555555555544</v>
      </c>
      <c r="U29" s="8">
        <v>0.45208333333333323</v>
      </c>
      <c r="V29" s="8">
        <v>0.48680555555555544</v>
      </c>
      <c r="W29" s="8">
        <v>0.53541666666666654</v>
      </c>
      <c r="X29" s="8">
        <v>0.62222222222222212</v>
      </c>
      <c r="Y29" s="8">
        <v>0.68124999999999991</v>
      </c>
      <c r="Z29" s="8">
        <v>0.71597222222222212</v>
      </c>
    </row>
    <row r="30" spans="1:26" ht="12.75" customHeight="1" x14ac:dyDescent="0.2">
      <c r="A30" s="8" t="e">
        <v>#REF!</v>
      </c>
      <c r="B30" s="8" t="e">
        <v>#REF!</v>
      </c>
      <c r="C30" s="8" t="e">
        <v>#REF!</v>
      </c>
      <c r="D30" s="8" t="e">
        <v>#REF!</v>
      </c>
      <c r="E30" s="8" t="e">
        <v>#REF!</v>
      </c>
      <c r="F30" s="8" t="e">
        <v>#REF!</v>
      </c>
      <c r="G30" s="8" t="e">
        <v>#REF!</v>
      </c>
      <c r="H30" s="8" t="e">
        <v>#REF!</v>
      </c>
      <c r="I30" s="32" t="e">
        <v>#REF!</v>
      </c>
      <c r="J30" s="22"/>
      <c r="K30" s="5" t="s">
        <v>116</v>
      </c>
      <c r="L30" s="20" t="s">
        <v>50</v>
      </c>
      <c r="M30" s="6" t="s">
        <v>133</v>
      </c>
      <c r="N30" s="25">
        <v>1.1000000000000001</v>
      </c>
      <c r="O30" s="25">
        <v>22.8</v>
      </c>
      <c r="P30" s="8">
        <v>1.3888888888888889E-3</v>
      </c>
      <c r="Q30" s="8">
        <v>2.9861111111111113E-2</v>
      </c>
      <c r="R30" s="8">
        <v>0.27986111111111101</v>
      </c>
      <c r="S30" s="8">
        <v>0.32152777777777769</v>
      </c>
      <c r="T30" s="8">
        <v>0.36319444444444432</v>
      </c>
      <c r="U30" s="8">
        <v>0.45347222222222211</v>
      </c>
      <c r="V30" s="8">
        <v>0.48819444444444432</v>
      </c>
      <c r="W30" s="8">
        <v>0.53680555555555542</v>
      </c>
      <c r="X30" s="8">
        <v>0.62361111111111101</v>
      </c>
      <c r="Y30" s="8">
        <v>0.6826388888888888</v>
      </c>
      <c r="Z30" s="8">
        <v>0.71736111111111101</v>
      </c>
    </row>
    <row r="31" spans="1:26" ht="12.75" customHeight="1" x14ac:dyDescent="0.2">
      <c r="A31" s="8" t="e">
        <v>#REF!</v>
      </c>
      <c r="B31" s="8" t="e">
        <v>#REF!</v>
      </c>
      <c r="C31" s="8" t="e">
        <v>#REF!</v>
      </c>
      <c r="D31" s="8" t="e">
        <v>#REF!</v>
      </c>
      <c r="E31" s="8" t="e">
        <v>#REF!</v>
      </c>
      <c r="F31" s="8" t="e">
        <v>#REF!</v>
      </c>
      <c r="G31" s="8" t="e">
        <v>#REF!</v>
      </c>
      <c r="H31" s="8" t="e">
        <v>#REF!</v>
      </c>
      <c r="I31" s="32" t="e">
        <v>#REF!</v>
      </c>
      <c r="J31" s="22"/>
      <c r="K31" s="7" t="s">
        <v>121</v>
      </c>
      <c r="L31" s="20" t="s">
        <v>50</v>
      </c>
      <c r="M31" s="6" t="s">
        <v>133</v>
      </c>
      <c r="N31" s="25">
        <v>0.4</v>
      </c>
      <c r="O31" s="25">
        <v>23.2</v>
      </c>
      <c r="P31" s="8">
        <v>6.9444444444444447E-4</v>
      </c>
      <c r="Q31" s="8">
        <v>3.0555555555555558E-2</v>
      </c>
      <c r="R31" s="8">
        <v>0.28055555555555545</v>
      </c>
      <c r="S31" s="8">
        <v>0.32222222222222213</v>
      </c>
      <c r="T31" s="8">
        <v>0.36388888888888876</v>
      </c>
      <c r="U31" s="8">
        <v>0.45416666666666655</v>
      </c>
      <c r="V31" s="8">
        <v>0.48888888888888876</v>
      </c>
      <c r="W31" s="8">
        <v>0.53749999999999987</v>
      </c>
      <c r="X31" s="8">
        <v>0.62430555555555545</v>
      </c>
      <c r="Y31" s="8">
        <v>0.68333333333333324</v>
      </c>
      <c r="Z31" s="8">
        <v>0.71805555555555545</v>
      </c>
    </row>
    <row r="32" spans="1:26" ht="12.75" customHeight="1" x14ac:dyDescent="0.2">
      <c r="A32" s="8" t="e">
        <v>#REF!</v>
      </c>
      <c r="B32" s="8" t="e">
        <v>#REF!</v>
      </c>
      <c r="C32" s="8" t="e">
        <v>#REF!</v>
      </c>
      <c r="D32" s="8" t="e">
        <v>#REF!</v>
      </c>
      <c r="E32" s="8" t="e">
        <v>#REF!</v>
      </c>
      <c r="F32" s="8" t="e">
        <v>#REF!</v>
      </c>
      <c r="G32" s="8" t="e">
        <v>#REF!</v>
      </c>
      <c r="H32" s="8" t="e">
        <v>#REF!</v>
      </c>
      <c r="I32" s="32" t="e">
        <v>#REF!</v>
      </c>
      <c r="J32" s="22"/>
      <c r="K32" s="5" t="s">
        <v>76</v>
      </c>
      <c r="L32" s="20" t="s">
        <v>50</v>
      </c>
      <c r="M32" s="6" t="s">
        <v>133</v>
      </c>
      <c r="N32" s="25">
        <v>1.2</v>
      </c>
      <c r="O32" s="25">
        <v>24.4</v>
      </c>
      <c r="P32" s="8" t="s">
        <v>51</v>
      </c>
      <c r="Q32" s="8">
        <v>3.1944444444444449E-2</v>
      </c>
      <c r="R32" s="8">
        <v>0.28194444444444433</v>
      </c>
      <c r="S32" s="8">
        <v>0.32361111111111102</v>
      </c>
      <c r="T32" s="8">
        <v>0.36527777777777765</v>
      </c>
      <c r="U32" s="8">
        <v>0.45555555555555544</v>
      </c>
      <c r="V32" s="8">
        <v>0.49027777777777765</v>
      </c>
      <c r="W32" s="8">
        <v>0.53888888888888875</v>
      </c>
      <c r="X32" s="8">
        <v>0.62569444444444433</v>
      </c>
      <c r="Y32" s="8">
        <v>0.68472222222222212</v>
      </c>
      <c r="Z32" s="8">
        <v>0.71944444444444433</v>
      </c>
    </row>
    <row r="33" spans="1:26" ht="12.75" customHeight="1" x14ac:dyDescent="0.2">
      <c r="A33" s="8" t="e">
        <v>#REF!</v>
      </c>
      <c r="B33" s="8" t="e">
        <v>#REF!</v>
      </c>
      <c r="C33" s="8" t="e">
        <v>#REF!</v>
      </c>
      <c r="D33" s="8" t="e">
        <v>#REF!</v>
      </c>
      <c r="E33" s="8" t="e">
        <v>#REF!</v>
      </c>
      <c r="F33" s="8" t="e">
        <v>#REF!</v>
      </c>
      <c r="G33" s="8" t="e">
        <v>#REF!</v>
      </c>
      <c r="H33" s="8" t="e">
        <v>#REF!</v>
      </c>
      <c r="I33" s="32" t="e">
        <v>#REF!</v>
      </c>
      <c r="J33" s="22"/>
      <c r="K33" s="5" t="s">
        <v>74</v>
      </c>
      <c r="L33" s="20" t="s">
        <v>50</v>
      </c>
      <c r="M33" s="6" t="s">
        <v>133</v>
      </c>
      <c r="N33" s="25">
        <v>1.6</v>
      </c>
      <c r="O33" s="25">
        <v>26</v>
      </c>
      <c r="P33" s="8" t="s">
        <v>57</v>
      </c>
      <c r="Q33" s="8">
        <v>3.4027777777777782E-2</v>
      </c>
      <c r="R33" s="8">
        <v>0.28402777777777766</v>
      </c>
      <c r="S33" s="8">
        <v>0.32569444444444434</v>
      </c>
      <c r="T33" s="8">
        <v>0.36736111111111097</v>
      </c>
      <c r="U33" s="8">
        <v>0.45763888888888876</v>
      </c>
      <c r="V33" s="8">
        <v>0.49236111111111097</v>
      </c>
      <c r="W33" s="8">
        <v>0.54097222222222208</v>
      </c>
      <c r="X33" s="8">
        <v>0.62777777777777766</v>
      </c>
      <c r="Y33" s="8">
        <v>0.68680555555555545</v>
      </c>
      <c r="Z33" s="8">
        <v>0.72152777777777766</v>
      </c>
    </row>
    <row r="34" spans="1:26" ht="12.75" customHeight="1" x14ac:dyDescent="0.2">
      <c r="A34" s="8" t="e">
        <v>#REF!</v>
      </c>
      <c r="B34" s="8" t="e">
        <v>#REF!</v>
      </c>
      <c r="C34" s="8" t="e">
        <v>#REF!</v>
      </c>
      <c r="D34" s="8" t="e">
        <v>#REF!</v>
      </c>
      <c r="E34" s="8" t="e">
        <v>#REF!</v>
      </c>
      <c r="F34" s="8" t="e">
        <v>#REF!</v>
      </c>
      <c r="G34" s="8" t="e">
        <v>#REF!</v>
      </c>
      <c r="H34" s="8" t="e">
        <v>#REF!</v>
      </c>
      <c r="I34" s="32" t="e">
        <v>#REF!</v>
      </c>
      <c r="J34" s="22"/>
      <c r="K34" s="5" t="s">
        <v>72</v>
      </c>
      <c r="L34" s="20" t="s">
        <v>50</v>
      </c>
      <c r="M34" s="6" t="s">
        <v>133</v>
      </c>
      <c r="N34" s="25">
        <v>1.1000000000000001</v>
      </c>
      <c r="O34" s="25">
        <v>27.1</v>
      </c>
      <c r="P34" s="8" t="s">
        <v>51</v>
      </c>
      <c r="Q34" s="8">
        <v>3.5416666666666673E-2</v>
      </c>
      <c r="R34" s="8">
        <v>0.28541666666666654</v>
      </c>
      <c r="S34" s="8">
        <v>0.32708333333333323</v>
      </c>
      <c r="T34" s="8">
        <v>0.36874999999999986</v>
      </c>
      <c r="U34" s="8">
        <v>0.45902777777777765</v>
      </c>
      <c r="V34" s="8">
        <v>0.49374999999999986</v>
      </c>
      <c r="W34" s="8">
        <v>0.54236111111111096</v>
      </c>
      <c r="X34" s="8">
        <v>0.62916666666666654</v>
      </c>
      <c r="Y34" s="8">
        <v>0.68819444444444433</v>
      </c>
      <c r="Z34" s="8">
        <v>0.72291666666666654</v>
      </c>
    </row>
    <row r="35" spans="1:26" ht="12.75" customHeight="1" x14ac:dyDescent="0.2">
      <c r="A35" s="8" t="e">
        <v>#REF!</v>
      </c>
      <c r="B35" s="8" t="e">
        <v>#REF!</v>
      </c>
      <c r="C35" s="8" t="e">
        <v>#REF!</v>
      </c>
      <c r="D35" s="8" t="e">
        <v>#REF!</v>
      </c>
      <c r="E35" s="8" t="e">
        <v>#REF!</v>
      </c>
      <c r="F35" s="8" t="e">
        <v>#REF!</v>
      </c>
      <c r="G35" s="8" t="e">
        <v>#REF!</v>
      </c>
      <c r="H35" s="8" t="e">
        <v>#REF!</v>
      </c>
      <c r="I35" s="32" t="e">
        <v>#REF!</v>
      </c>
      <c r="J35" s="22"/>
      <c r="K35" s="5" t="s">
        <v>115</v>
      </c>
      <c r="L35" s="20" t="s">
        <v>50</v>
      </c>
      <c r="M35" s="6"/>
      <c r="N35" s="25">
        <v>0.5</v>
      </c>
      <c r="O35" s="25">
        <v>27.6</v>
      </c>
      <c r="P35" s="8">
        <v>6.9444444444444447E-4</v>
      </c>
      <c r="Q35" s="8">
        <v>3.6111111111111115E-2</v>
      </c>
      <c r="R35" s="8">
        <v>0.28611111111111098</v>
      </c>
      <c r="S35" s="8">
        <v>0.32777777777777767</v>
      </c>
      <c r="T35" s="8">
        <v>0.3694444444444443</v>
      </c>
      <c r="U35" s="8">
        <v>0.45972222222222209</v>
      </c>
      <c r="V35" s="8">
        <v>0.4944444444444443</v>
      </c>
      <c r="W35" s="8">
        <v>0.5430555555555554</v>
      </c>
      <c r="X35" s="8">
        <v>0.62986111111111098</v>
      </c>
      <c r="Y35" s="8">
        <v>0.68888888888888877</v>
      </c>
      <c r="Z35" s="8">
        <v>0.72361111111111098</v>
      </c>
    </row>
    <row r="36" spans="1:26" ht="12.75" customHeight="1" x14ac:dyDescent="0.2">
      <c r="A36" s="8" t="e">
        <v>#REF!</v>
      </c>
      <c r="B36" s="8" t="e">
        <v>#REF!</v>
      </c>
      <c r="C36" s="8" t="e">
        <v>#REF!</v>
      </c>
      <c r="D36" s="8" t="e">
        <v>#REF!</v>
      </c>
      <c r="E36" s="8" t="e">
        <v>#REF!</v>
      </c>
      <c r="F36" s="8" t="e">
        <v>#REF!</v>
      </c>
      <c r="G36" s="8" t="e">
        <v>#REF!</v>
      </c>
      <c r="H36" s="8" t="e">
        <v>#REF!</v>
      </c>
      <c r="I36" s="32" t="e">
        <v>#REF!</v>
      </c>
      <c r="J36" s="22"/>
      <c r="K36" s="5" t="s">
        <v>14</v>
      </c>
      <c r="L36" s="20" t="s">
        <v>50</v>
      </c>
      <c r="M36" s="6" t="s">
        <v>133</v>
      </c>
      <c r="N36" s="25">
        <v>2.6</v>
      </c>
      <c r="O36" s="25">
        <v>30.200000000000003</v>
      </c>
      <c r="P36" s="8">
        <v>2.0833333333333333E-3</v>
      </c>
      <c r="Q36" s="8">
        <v>3.8194444444444448E-2</v>
      </c>
      <c r="R36" s="8">
        <v>0.28819444444444431</v>
      </c>
      <c r="S36" s="8">
        <v>0.32986111111111099</v>
      </c>
      <c r="T36" s="8">
        <v>0.37152777777777762</v>
      </c>
      <c r="U36" s="8">
        <v>0.46180555555555541</v>
      </c>
      <c r="V36" s="8">
        <v>0.49652777777777762</v>
      </c>
      <c r="W36" s="8">
        <v>0.54513888888888873</v>
      </c>
      <c r="X36" s="8">
        <v>0.63194444444444431</v>
      </c>
      <c r="Y36" s="8">
        <v>0.6909722222222221</v>
      </c>
      <c r="Z36" s="8">
        <v>0.72569444444444431</v>
      </c>
    </row>
    <row r="37" spans="1:26" ht="12.75" customHeight="1" x14ac:dyDescent="0.2">
      <c r="A37" s="8" t="e">
        <v>#REF!</v>
      </c>
      <c r="B37" s="8" t="e">
        <v>#REF!</v>
      </c>
      <c r="C37" s="8" t="e">
        <v>#REF!</v>
      </c>
      <c r="D37" s="8" t="e">
        <v>#REF!</v>
      </c>
      <c r="E37" s="8" t="e">
        <v>#REF!</v>
      </c>
      <c r="F37" s="8" t="e">
        <v>#REF!</v>
      </c>
      <c r="G37" s="8" t="e">
        <v>#REF!</v>
      </c>
      <c r="H37" s="8" t="e">
        <v>#REF!</v>
      </c>
      <c r="I37" s="32" t="e">
        <v>#REF!</v>
      </c>
      <c r="J37" s="22"/>
      <c r="K37" s="5" t="s">
        <v>15</v>
      </c>
      <c r="L37" s="20" t="s">
        <v>50</v>
      </c>
      <c r="M37" s="6" t="s">
        <v>133</v>
      </c>
      <c r="N37" s="25">
        <v>0.8</v>
      </c>
      <c r="O37" s="25">
        <v>31.000000000000004</v>
      </c>
      <c r="P37" s="8">
        <v>1.3888888888888889E-3</v>
      </c>
      <c r="Q37" s="8">
        <v>3.9583333333333338E-2</v>
      </c>
      <c r="R37" s="8">
        <v>0.28958333333333319</v>
      </c>
      <c r="S37" s="8">
        <v>0.33124999999999988</v>
      </c>
      <c r="T37" s="8">
        <v>0.37291666666666651</v>
      </c>
      <c r="U37" s="8">
        <v>0.4631944444444443</v>
      </c>
      <c r="V37" s="8">
        <v>0.49791666666666651</v>
      </c>
      <c r="W37" s="8">
        <v>0.54652777777777761</v>
      </c>
      <c r="X37" s="8">
        <v>0.63333333333333319</v>
      </c>
      <c r="Y37" s="8">
        <v>0.69236111111111098</v>
      </c>
      <c r="Z37" s="8">
        <v>0.72708333333333319</v>
      </c>
    </row>
    <row r="38" spans="1:26" ht="12.75" customHeight="1" x14ac:dyDescent="0.2">
      <c r="A38" s="8" t="e">
        <v>#REF!</v>
      </c>
      <c r="B38" s="8" t="e">
        <v>#REF!</v>
      </c>
      <c r="C38" s="8" t="e">
        <v>#REF!</v>
      </c>
      <c r="D38" s="8" t="e">
        <v>#REF!</v>
      </c>
      <c r="E38" s="8" t="e">
        <v>#REF!</v>
      </c>
      <c r="F38" s="8" t="e">
        <v>#REF!</v>
      </c>
      <c r="G38" s="8" t="e">
        <v>#REF!</v>
      </c>
      <c r="H38" s="8" t="e">
        <v>#REF!</v>
      </c>
      <c r="I38" s="32" t="e">
        <v>#REF!</v>
      </c>
      <c r="J38" s="22"/>
      <c r="K38" s="5" t="s">
        <v>14</v>
      </c>
      <c r="L38" s="20" t="s">
        <v>50</v>
      </c>
      <c r="M38" s="6" t="s">
        <v>133</v>
      </c>
      <c r="N38" s="25">
        <v>0.7</v>
      </c>
      <c r="O38" s="25">
        <v>31.700000000000003</v>
      </c>
      <c r="P38" s="8">
        <v>6.9444444444444447E-4</v>
      </c>
      <c r="Q38" s="8">
        <v>4.027777777777778E-2</v>
      </c>
      <c r="R38" s="8">
        <v>0.29027777777777763</v>
      </c>
      <c r="S38" s="8">
        <v>0.33194444444444432</v>
      </c>
      <c r="T38" s="8">
        <v>0.37361111111111095</v>
      </c>
      <c r="U38" s="8">
        <v>0.46388888888888874</v>
      </c>
      <c r="V38" s="8">
        <v>0.49861111111111095</v>
      </c>
      <c r="W38" s="8">
        <v>0.54722222222222205</v>
      </c>
      <c r="X38" s="8">
        <v>0.63402777777777763</v>
      </c>
      <c r="Y38" s="8">
        <v>0.69305555555555542</v>
      </c>
      <c r="Z38" s="8">
        <v>0.72777777777777763</v>
      </c>
    </row>
    <row r="39" spans="1:26" ht="12.75" customHeight="1" x14ac:dyDescent="0.2">
      <c r="A39" s="8" t="e">
        <v>#REF!</v>
      </c>
      <c r="B39" s="8" t="e">
        <v>#REF!</v>
      </c>
      <c r="C39" s="8" t="e">
        <v>#REF!</v>
      </c>
      <c r="D39" s="8" t="e">
        <v>#REF!</v>
      </c>
      <c r="E39" s="8" t="e">
        <v>#REF!</v>
      </c>
      <c r="F39" s="8" t="e">
        <v>#REF!</v>
      </c>
      <c r="G39" s="8" t="e">
        <v>#REF!</v>
      </c>
      <c r="H39" s="8" t="e">
        <v>#REF!</v>
      </c>
      <c r="I39" s="32" t="e">
        <v>#REF!</v>
      </c>
      <c r="J39" s="22"/>
      <c r="K39" s="5" t="s">
        <v>67</v>
      </c>
      <c r="L39" s="20" t="s">
        <v>50</v>
      </c>
      <c r="M39" s="6" t="s">
        <v>133</v>
      </c>
      <c r="N39" s="25">
        <v>2.2000000000000002</v>
      </c>
      <c r="O39" s="25">
        <v>33.900000000000006</v>
      </c>
      <c r="P39" s="8">
        <v>2.0833333333333333E-3</v>
      </c>
      <c r="Q39" s="8">
        <v>4.2361111111111113E-2</v>
      </c>
      <c r="R39" s="8">
        <v>0.29236111111111096</v>
      </c>
      <c r="S39" s="8">
        <v>0.33402777777777765</v>
      </c>
      <c r="T39" s="8">
        <v>0.37569444444444428</v>
      </c>
      <c r="U39" s="8">
        <v>0.46597222222222207</v>
      </c>
      <c r="V39" s="8">
        <v>0.50069444444444433</v>
      </c>
      <c r="W39" s="8">
        <v>0.54930555555555538</v>
      </c>
      <c r="X39" s="8">
        <v>0.63611111111111096</v>
      </c>
      <c r="Y39" s="8">
        <v>0.69513888888888875</v>
      </c>
      <c r="Z39" s="8">
        <v>0.72986111111111096</v>
      </c>
    </row>
    <row r="40" spans="1:26" ht="12.75" customHeight="1" x14ac:dyDescent="0.2">
      <c r="A40" s="8" t="e">
        <v>#REF!</v>
      </c>
      <c r="B40" s="8" t="e">
        <v>#REF!</v>
      </c>
      <c r="C40" s="8" t="e">
        <v>#REF!</v>
      </c>
      <c r="D40" s="8" t="e">
        <v>#REF!</v>
      </c>
      <c r="E40" s="8" t="e">
        <v>#REF!</v>
      </c>
      <c r="F40" s="8" t="e">
        <v>#REF!</v>
      </c>
      <c r="G40" s="8" t="e">
        <v>#REF!</v>
      </c>
      <c r="H40" s="8" t="e">
        <v>#REF!</v>
      </c>
      <c r="I40" s="32" t="e">
        <v>#REF!</v>
      </c>
      <c r="J40" s="22"/>
      <c r="K40" s="5" t="s">
        <v>122</v>
      </c>
      <c r="L40" s="20" t="s">
        <v>50</v>
      </c>
      <c r="M40" s="6" t="s">
        <v>133</v>
      </c>
      <c r="N40" s="25">
        <v>0.7</v>
      </c>
      <c r="O40" s="25">
        <v>34.600000000000009</v>
      </c>
      <c r="P40" s="8">
        <v>6.9444444444444447E-4</v>
      </c>
      <c r="Q40" s="8">
        <v>4.3055555555555555E-2</v>
      </c>
      <c r="R40" s="8">
        <v>0.2930555555555554</v>
      </c>
      <c r="S40" s="8">
        <v>0.33472222222222209</v>
      </c>
      <c r="T40" s="8">
        <v>0.37638888888888872</v>
      </c>
      <c r="U40" s="8">
        <v>0.46666666666666651</v>
      </c>
      <c r="V40" s="8">
        <v>0.50138888888888877</v>
      </c>
      <c r="W40" s="8">
        <v>0.54999999999999982</v>
      </c>
      <c r="X40" s="8">
        <v>0.6368055555555554</v>
      </c>
      <c r="Y40" s="8">
        <v>0.69583333333333319</v>
      </c>
      <c r="Z40" s="8">
        <v>0.7305555555555554</v>
      </c>
    </row>
    <row r="41" spans="1:26" ht="12.75" customHeight="1" x14ac:dyDescent="0.2">
      <c r="A41" s="8" t="e">
        <v>#REF!</v>
      </c>
      <c r="B41" s="8" t="e">
        <v>#REF!</v>
      </c>
      <c r="C41" s="8" t="e">
        <v>#REF!</v>
      </c>
      <c r="D41" s="8" t="e">
        <v>#REF!</v>
      </c>
      <c r="E41" s="8" t="e">
        <v>#REF!</v>
      </c>
      <c r="F41" s="8" t="e">
        <v>#REF!</v>
      </c>
      <c r="G41" s="8" t="e">
        <v>#REF!</v>
      </c>
      <c r="H41" s="8" t="e">
        <v>#REF!</v>
      </c>
      <c r="I41" s="32" t="e">
        <v>#REF!</v>
      </c>
      <c r="J41" s="22"/>
      <c r="K41" s="7" t="s">
        <v>124</v>
      </c>
      <c r="L41" s="20" t="s">
        <v>50</v>
      </c>
      <c r="M41" s="6" t="s">
        <v>133</v>
      </c>
      <c r="N41" s="25">
        <v>1.4</v>
      </c>
      <c r="O41" s="25">
        <v>36.000000000000007</v>
      </c>
      <c r="P41" s="8">
        <v>1.3888888888888889E-3</v>
      </c>
      <c r="Q41" s="8">
        <v>4.4444444444444446E-2</v>
      </c>
      <c r="R41" s="8">
        <v>0.29444444444444429</v>
      </c>
      <c r="S41" s="8">
        <v>0.33611111111111097</v>
      </c>
      <c r="T41" s="8">
        <v>0.3777777777777776</v>
      </c>
      <c r="U41" s="8">
        <v>0.46805555555555539</v>
      </c>
      <c r="V41" s="8">
        <v>0.50277777777777766</v>
      </c>
      <c r="W41" s="8">
        <v>0.55138888888888871</v>
      </c>
      <c r="X41" s="8">
        <v>0.63819444444444429</v>
      </c>
      <c r="Y41" s="8">
        <v>0.69722222222222208</v>
      </c>
      <c r="Z41" s="8">
        <v>0.73194444444444429</v>
      </c>
    </row>
    <row r="42" spans="1:26" ht="12.75" customHeight="1" x14ac:dyDescent="0.2">
      <c r="A42" s="8" t="e">
        <v>#REF!</v>
      </c>
      <c r="B42" s="8" t="e">
        <v>#REF!</v>
      </c>
      <c r="C42" s="8" t="e">
        <v>#REF!</v>
      </c>
      <c r="D42" s="8" t="e">
        <v>#REF!</v>
      </c>
      <c r="E42" s="8" t="e">
        <v>#REF!</v>
      </c>
      <c r="F42" s="8" t="e">
        <v>#REF!</v>
      </c>
      <c r="G42" s="8" t="e">
        <v>#REF!</v>
      </c>
      <c r="H42" s="8" t="e">
        <v>#REF!</v>
      </c>
      <c r="I42" s="32" t="e">
        <v>#REF!</v>
      </c>
      <c r="J42" s="22"/>
      <c r="K42" s="5" t="s">
        <v>118</v>
      </c>
      <c r="L42" s="20" t="s">
        <v>50</v>
      </c>
      <c r="M42" s="6" t="s">
        <v>133</v>
      </c>
      <c r="N42" s="25">
        <v>0.7</v>
      </c>
      <c r="O42" s="25">
        <v>36.70000000000001</v>
      </c>
      <c r="P42" s="8">
        <v>6.9444444444444447E-4</v>
      </c>
      <c r="Q42" s="8">
        <v>4.5138888888888888E-2</v>
      </c>
      <c r="R42" s="8">
        <v>0.29513888888888873</v>
      </c>
      <c r="S42" s="8">
        <v>0.33680555555555541</v>
      </c>
      <c r="T42" s="8">
        <v>0.37847222222222204</v>
      </c>
      <c r="U42" s="8">
        <v>0.46874999999999983</v>
      </c>
      <c r="V42" s="8">
        <v>0.5034722222222221</v>
      </c>
      <c r="W42" s="8">
        <v>0.55208333333333315</v>
      </c>
      <c r="X42" s="8">
        <v>0.63888888888888873</v>
      </c>
      <c r="Y42" s="8">
        <v>0.69791666666666652</v>
      </c>
      <c r="Z42" s="8">
        <v>0.73263888888888873</v>
      </c>
    </row>
    <row r="43" spans="1:26" ht="12.75" customHeight="1" x14ac:dyDescent="0.2">
      <c r="A43" s="8" t="e">
        <v>#REF!</v>
      </c>
      <c r="B43" s="8" t="e">
        <v>#REF!</v>
      </c>
      <c r="C43" s="8" t="e">
        <v>#REF!</v>
      </c>
      <c r="D43" s="8" t="e">
        <v>#REF!</v>
      </c>
      <c r="E43" s="8" t="e">
        <v>#REF!</v>
      </c>
      <c r="F43" s="8" t="e">
        <v>#REF!</v>
      </c>
      <c r="G43" s="8" t="e">
        <v>#REF!</v>
      </c>
      <c r="H43" s="8" t="e">
        <v>#REF!</v>
      </c>
      <c r="I43" s="32" t="e">
        <v>#REF!</v>
      </c>
      <c r="J43" s="22"/>
      <c r="K43" s="5" t="s">
        <v>64</v>
      </c>
      <c r="L43" s="20" t="s">
        <v>50</v>
      </c>
      <c r="M43" s="6" t="s">
        <v>133</v>
      </c>
      <c r="N43" s="25">
        <v>1</v>
      </c>
      <c r="O43" s="25">
        <v>37.70000000000001</v>
      </c>
      <c r="P43" s="8">
        <v>1.3888888888888889E-3</v>
      </c>
      <c r="Q43" s="8">
        <v>4.6527777777777779E-2</v>
      </c>
      <c r="R43" s="8">
        <v>0.29652777777777761</v>
      </c>
      <c r="S43" s="8">
        <v>0.3381944444444443</v>
      </c>
      <c r="T43" s="8">
        <v>0.37986111111111093</v>
      </c>
      <c r="U43" s="8">
        <v>0.47013888888888872</v>
      </c>
      <c r="V43" s="8">
        <v>0.50486111111111098</v>
      </c>
      <c r="W43" s="8">
        <v>0.55347222222222203</v>
      </c>
      <c r="X43" s="8">
        <v>0.64027777777777761</v>
      </c>
      <c r="Y43" s="8">
        <v>0.6993055555555554</v>
      </c>
      <c r="Z43" s="8">
        <v>0.73402777777777761</v>
      </c>
    </row>
    <row r="44" spans="1:26" ht="12.75" customHeight="1" x14ac:dyDescent="0.2">
      <c r="A44" s="8" t="e">
        <v>#REF!</v>
      </c>
      <c r="B44" s="8" t="e">
        <v>#REF!</v>
      </c>
      <c r="C44" s="8" t="e">
        <v>#REF!</v>
      </c>
      <c r="D44" s="8" t="e">
        <v>#REF!</v>
      </c>
      <c r="E44" s="8" t="e">
        <v>#REF!</v>
      </c>
      <c r="F44" s="8" t="e">
        <v>#REF!</v>
      </c>
      <c r="G44" s="8" t="e">
        <v>#REF!</v>
      </c>
      <c r="H44" s="8" t="e">
        <v>#REF!</v>
      </c>
      <c r="I44" s="32" t="e">
        <v>#REF!</v>
      </c>
      <c r="J44" s="22"/>
      <c r="K44" s="5" t="s">
        <v>125</v>
      </c>
      <c r="L44" s="20" t="s">
        <v>50</v>
      </c>
      <c r="M44" s="6" t="s">
        <v>133</v>
      </c>
      <c r="N44" s="25">
        <v>0.7</v>
      </c>
      <c r="O44" s="25">
        <v>38.400000000000013</v>
      </c>
      <c r="P44" s="8">
        <v>6.9444444444444447E-4</v>
      </c>
      <c r="Q44" s="8">
        <v>4.7222222222222221E-2</v>
      </c>
      <c r="R44" s="8">
        <v>0.29722222222222205</v>
      </c>
      <c r="S44" s="8">
        <v>0.33888888888888874</v>
      </c>
      <c r="T44" s="8">
        <v>0.38055555555555537</v>
      </c>
      <c r="U44" s="8">
        <v>0.47083333333333316</v>
      </c>
      <c r="V44" s="8">
        <v>0.50555555555555542</v>
      </c>
      <c r="W44" s="8">
        <v>0.55416666666666647</v>
      </c>
      <c r="X44" s="8">
        <v>0.64097222222222205</v>
      </c>
      <c r="Y44" s="8">
        <v>0.69999999999999984</v>
      </c>
      <c r="Z44" s="8">
        <v>0.73472222222222205</v>
      </c>
    </row>
    <row r="45" spans="1:26" ht="12.75" customHeight="1" x14ac:dyDescent="0.2">
      <c r="A45" s="8" t="e">
        <v>#REF!</v>
      </c>
      <c r="B45" s="8" t="e">
        <v>#REF!</v>
      </c>
      <c r="C45" s="8" t="e">
        <v>#REF!</v>
      </c>
      <c r="D45" s="8" t="e">
        <v>#REF!</v>
      </c>
      <c r="E45" s="8" t="e">
        <v>#REF!</v>
      </c>
      <c r="F45" s="8" t="e">
        <v>#REF!</v>
      </c>
      <c r="G45" s="8" t="e">
        <v>#REF!</v>
      </c>
      <c r="H45" s="8" t="e">
        <v>#REF!</v>
      </c>
      <c r="I45" s="32" t="e">
        <v>#REF!</v>
      </c>
      <c r="J45" s="22"/>
      <c r="K45" s="5" t="s">
        <v>62</v>
      </c>
      <c r="L45" s="20" t="s">
        <v>50</v>
      </c>
      <c r="M45" s="6" t="s">
        <v>133</v>
      </c>
      <c r="N45" s="25">
        <v>0.7</v>
      </c>
      <c r="O45" s="25">
        <v>39.100000000000016</v>
      </c>
      <c r="P45" s="8">
        <v>6.9444444444444447E-4</v>
      </c>
      <c r="Q45" s="8">
        <v>4.7916666666666663E-2</v>
      </c>
      <c r="R45" s="8">
        <v>0.2979166666666665</v>
      </c>
      <c r="S45" s="8">
        <v>0.33958333333333318</v>
      </c>
      <c r="T45" s="8">
        <v>0.38124999999999981</v>
      </c>
      <c r="U45" s="8">
        <v>0.4715277777777776</v>
      </c>
      <c r="V45" s="8">
        <v>0.50624999999999987</v>
      </c>
      <c r="W45" s="8">
        <v>0.55486111111111092</v>
      </c>
      <c r="X45" s="8">
        <v>0.6416666666666665</v>
      </c>
      <c r="Y45" s="8">
        <v>0.70069444444444429</v>
      </c>
      <c r="Z45" s="8">
        <v>0.7354166666666665</v>
      </c>
    </row>
    <row r="46" spans="1:26" ht="12.75" customHeight="1" x14ac:dyDescent="0.2">
      <c r="A46" s="8" t="e">
        <v>#REF!</v>
      </c>
      <c r="B46" s="8" t="e">
        <v>#REF!</v>
      </c>
      <c r="C46" s="8" t="e">
        <v>#REF!</v>
      </c>
      <c r="D46" s="8" t="e">
        <v>#REF!</v>
      </c>
      <c r="E46" s="8" t="e">
        <v>#REF!</v>
      </c>
      <c r="F46" s="8" t="e">
        <v>#REF!</v>
      </c>
      <c r="G46" s="8" t="e">
        <v>#REF!</v>
      </c>
      <c r="H46" s="8" t="e">
        <v>#REF!</v>
      </c>
      <c r="I46" s="32" t="e">
        <v>#REF!</v>
      </c>
      <c r="J46" s="22"/>
      <c r="K46" s="5" t="s">
        <v>59</v>
      </c>
      <c r="L46" s="20" t="s">
        <v>50</v>
      </c>
      <c r="M46" s="6" t="s">
        <v>133</v>
      </c>
      <c r="N46" s="25">
        <v>1</v>
      </c>
      <c r="O46" s="25">
        <v>40.100000000000016</v>
      </c>
      <c r="P46" s="8">
        <v>1.3888888888888889E-3</v>
      </c>
      <c r="Q46" s="8">
        <v>4.9305555555555554E-2</v>
      </c>
      <c r="R46" s="8">
        <v>0.29930555555555538</v>
      </c>
      <c r="S46" s="8">
        <v>0.34097222222222207</v>
      </c>
      <c r="T46" s="8">
        <v>0.3826388888888887</v>
      </c>
      <c r="U46" s="8">
        <v>0.47291666666666649</v>
      </c>
      <c r="V46" s="8">
        <v>0.50763888888888875</v>
      </c>
      <c r="W46" s="8">
        <v>0.5562499999999998</v>
      </c>
      <c r="X46" s="8">
        <v>0.64305555555555538</v>
      </c>
      <c r="Y46" s="8">
        <v>0.70208333333333317</v>
      </c>
      <c r="Z46" s="8">
        <v>0.73680555555555538</v>
      </c>
    </row>
    <row r="47" spans="1:26" ht="12.75" customHeight="1" x14ac:dyDescent="0.2">
      <c r="A47" s="8" t="e">
        <v>#REF!</v>
      </c>
      <c r="B47" s="8" t="e">
        <v>#REF!</v>
      </c>
      <c r="C47" s="8" t="e">
        <v>#REF!</v>
      </c>
      <c r="D47" s="8" t="e">
        <v>#REF!</v>
      </c>
      <c r="E47" s="8" t="e">
        <v>#REF!</v>
      </c>
      <c r="F47" s="8" t="e">
        <v>#REF!</v>
      </c>
      <c r="G47" s="8" t="e">
        <v>#REF!</v>
      </c>
      <c r="H47" s="8" t="e">
        <v>#REF!</v>
      </c>
      <c r="I47" s="32" t="e">
        <v>#REF!</v>
      </c>
      <c r="J47" s="22"/>
      <c r="K47" s="5" t="s">
        <v>119</v>
      </c>
      <c r="L47" s="20" t="s">
        <v>50</v>
      </c>
      <c r="M47" s="6" t="s">
        <v>133</v>
      </c>
      <c r="N47" s="25">
        <v>0.5</v>
      </c>
      <c r="O47" s="25">
        <v>40.600000000000016</v>
      </c>
      <c r="P47" s="8">
        <v>6.9444444444444447E-4</v>
      </c>
      <c r="Q47" s="8">
        <v>4.9999999999999996E-2</v>
      </c>
      <c r="R47" s="8">
        <v>0.29999999999999982</v>
      </c>
      <c r="S47" s="8">
        <v>0.34166666666666651</v>
      </c>
      <c r="T47" s="8">
        <v>0.38333333333333314</v>
      </c>
      <c r="U47" s="8">
        <v>0.47361111111111093</v>
      </c>
      <c r="V47" s="8">
        <v>0.50833333333333319</v>
      </c>
      <c r="W47" s="8">
        <v>0.55694444444444424</v>
      </c>
      <c r="X47" s="8">
        <v>0.64374999999999982</v>
      </c>
      <c r="Y47" s="8">
        <v>0.70277777777777761</v>
      </c>
      <c r="Z47" s="8">
        <v>0.73749999999999982</v>
      </c>
    </row>
    <row r="48" spans="1:26" ht="12.75" customHeight="1" x14ac:dyDescent="0.2">
      <c r="A48" s="8" t="e">
        <v>#REF!</v>
      </c>
      <c r="B48" s="8" t="e">
        <v>#REF!</v>
      </c>
      <c r="C48" s="8" t="e">
        <v>#REF!</v>
      </c>
      <c r="D48" s="8" t="e">
        <v>#REF!</v>
      </c>
      <c r="E48" s="8" t="e">
        <v>#REF!</v>
      </c>
      <c r="F48" s="8" t="e">
        <v>#REF!</v>
      </c>
      <c r="G48" s="8" t="e">
        <v>#REF!</v>
      </c>
      <c r="H48" s="8" t="e">
        <v>#REF!</v>
      </c>
      <c r="I48" s="32" t="e">
        <v>#REF!</v>
      </c>
      <c r="J48" s="22"/>
      <c r="K48" s="5" t="s">
        <v>56</v>
      </c>
      <c r="L48" s="20" t="s">
        <v>50</v>
      </c>
      <c r="M48" s="6" t="s">
        <v>133</v>
      </c>
      <c r="N48" s="25">
        <v>0.4</v>
      </c>
      <c r="O48" s="25">
        <v>41.000000000000014</v>
      </c>
      <c r="P48" s="8">
        <v>6.9444444444444447E-4</v>
      </c>
      <c r="Q48" s="8">
        <v>5.0694444444444438E-2</v>
      </c>
      <c r="R48" s="8">
        <v>0.30069444444444426</v>
      </c>
      <c r="S48" s="8">
        <v>0.34236111111111095</v>
      </c>
      <c r="T48" s="8">
        <v>0.38402777777777758</v>
      </c>
      <c r="U48" s="8">
        <v>0.47430555555555537</v>
      </c>
      <c r="V48" s="8">
        <v>0.50902777777777763</v>
      </c>
      <c r="W48" s="8">
        <v>0.55763888888888868</v>
      </c>
      <c r="X48" s="8">
        <v>0.64444444444444426</v>
      </c>
      <c r="Y48" s="8">
        <v>0.70347222222222205</v>
      </c>
      <c r="Z48" s="8">
        <v>0.73819444444444426</v>
      </c>
    </row>
    <row r="49" spans="1:26" ht="12.75" customHeight="1" x14ac:dyDescent="0.2">
      <c r="A49" s="8" t="e">
        <v>#REF!</v>
      </c>
      <c r="B49" s="8" t="e">
        <v>#REF!</v>
      </c>
      <c r="C49" s="8" t="e">
        <v>#REF!</v>
      </c>
      <c r="D49" s="8" t="e">
        <v>#REF!</v>
      </c>
      <c r="E49" s="8" t="e">
        <v>#REF!</v>
      </c>
      <c r="F49" s="8" t="e">
        <v>#REF!</v>
      </c>
      <c r="G49" s="8" t="e">
        <v>#REF!</v>
      </c>
      <c r="H49" s="8" t="e">
        <v>#REF!</v>
      </c>
      <c r="I49" s="32" t="e">
        <v>#REF!</v>
      </c>
      <c r="J49" s="22"/>
      <c r="K49" s="5" t="s">
        <v>120</v>
      </c>
      <c r="L49" s="20" t="s">
        <v>50</v>
      </c>
      <c r="M49" s="6" t="s">
        <v>133</v>
      </c>
      <c r="N49" s="25">
        <v>2.2000000000000002</v>
      </c>
      <c r="O49" s="25">
        <v>43.200000000000017</v>
      </c>
      <c r="P49" s="8">
        <v>2.0833333333333333E-3</v>
      </c>
      <c r="Q49" s="8">
        <v>5.2777777777777771E-2</v>
      </c>
      <c r="R49" s="8">
        <v>0.30277777777777759</v>
      </c>
      <c r="S49" s="8">
        <v>0.34444444444444428</v>
      </c>
      <c r="T49" s="8">
        <v>0.38611111111111091</v>
      </c>
      <c r="U49" s="8">
        <v>0.4763888888888887</v>
      </c>
      <c r="V49" s="8">
        <v>0.51111111111111096</v>
      </c>
      <c r="W49" s="8">
        <v>0.55972222222222201</v>
      </c>
      <c r="X49" s="8">
        <v>0.64652777777777759</v>
      </c>
      <c r="Y49" s="8">
        <v>0.70555555555555538</v>
      </c>
      <c r="Z49" s="8">
        <v>0.74027777777777759</v>
      </c>
    </row>
    <row r="50" spans="1:26" ht="12.75" customHeight="1" x14ac:dyDescent="0.2">
      <c r="A50" s="45" t="e">
        <v>#REF!</v>
      </c>
      <c r="B50" s="8" t="e">
        <v>#REF!</v>
      </c>
      <c r="C50" s="8" t="e">
        <v>#REF!</v>
      </c>
      <c r="D50" s="8" t="e">
        <v>#REF!</v>
      </c>
      <c r="E50" s="8" t="e">
        <v>#REF!</v>
      </c>
      <c r="F50" s="8" t="e">
        <v>#REF!</v>
      </c>
      <c r="G50" s="8" t="e">
        <v>#REF!</v>
      </c>
      <c r="H50" s="8" t="e">
        <v>#REF!</v>
      </c>
      <c r="I50" s="32" t="e">
        <v>#REF!</v>
      </c>
      <c r="J50" s="22"/>
      <c r="K50" s="5" t="s">
        <v>54</v>
      </c>
      <c r="L50" s="20" t="s">
        <v>50</v>
      </c>
      <c r="M50" s="6" t="s">
        <v>133</v>
      </c>
      <c r="N50" s="25">
        <v>0.5</v>
      </c>
      <c r="O50" s="25">
        <v>43.700000000000017</v>
      </c>
      <c r="P50" s="8">
        <v>6.9444444444444447E-4</v>
      </c>
      <c r="Q50" s="8">
        <v>5.3472222222222213E-2</v>
      </c>
      <c r="R50" s="8">
        <v>0.30347222222222203</v>
      </c>
      <c r="S50" s="8">
        <v>0.34513888888888872</v>
      </c>
      <c r="T50" s="8">
        <v>0.38680555555555535</v>
      </c>
      <c r="U50" s="8">
        <v>0.47708333333333314</v>
      </c>
      <c r="V50" s="8">
        <v>0.5118055555555554</v>
      </c>
      <c r="W50" s="8">
        <v>0.56041666666666645</v>
      </c>
      <c r="X50" s="8">
        <v>0.64722222222222203</v>
      </c>
      <c r="Y50" s="8">
        <v>0.70624999999999982</v>
      </c>
      <c r="Z50" s="8">
        <v>0.74097222222222203</v>
      </c>
    </row>
    <row r="51" spans="1:26" ht="12.75" customHeight="1" x14ac:dyDescent="0.2">
      <c r="A51" s="45" t="e">
        <v>#REF!</v>
      </c>
      <c r="B51" s="8" t="e">
        <v>#REF!</v>
      </c>
      <c r="C51" s="8" t="e">
        <v>#REF!</v>
      </c>
      <c r="D51" s="8" t="e">
        <v>#REF!</v>
      </c>
      <c r="E51" s="8" t="e">
        <v>#REF!</v>
      </c>
      <c r="F51" s="8" t="e">
        <v>#REF!</v>
      </c>
      <c r="G51" s="8" t="e">
        <v>#REF!</v>
      </c>
      <c r="H51" s="8" t="e">
        <v>#REF!</v>
      </c>
      <c r="I51" s="32" t="e">
        <v>#REF!</v>
      </c>
      <c r="J51" s="22"/>
      <c r="K51" s="5" t="s">
        <v>52</v>
      </c>
      <c r="L51" s="20" t="s">
        <v>50</v>
      </c>
      <c r="M51" s="6" t="s">
        <v>133</v>
      </c>
      <c r="N51" s="25">
        <v>1</v>
      </c>
      <c r="O51" s="25">
        <v>44.700000000000017</v>
      </c>
      <c r="P51" s="8">
        <v>1.3888888888888889E-3</v>
      </c>
      <c r="Q51" s="8">
        <v>5.4861111111111104E-2</v>
      </c>
      <c r="R51" s="8">
        <v>0.30486111111111092</v>
      </c>
      <c r="S51" s="8">
        <v>0.3465277777777776</v>
      </c>
      <c r="T51" s="8">
        <v>0.38819444444444423</v>
      </c>
      <c r="U51" s="8">
        <v>0.47847222222222202</v>
      </c>
      <c r="V51" s="8">
        <v>0.51319444444444429</v>
      </c>
      <c r="W51" s="8">
        <v>0.56180555555555534</v>
      </c>
      <c r="X51" s="8">
        <v>0.64861111111111092</v>
      </c>
      <c r="Y51" s="8">
        <v>0.70763888888888871</v>
      </c>
      <c r="Z51" s="8">
        <v>0.74236111111111092</v>
      </c>
    </row>
    <row r="52" spans="1:26" ht="12.75" customHeight="1" x14ac:dyDescent="0.2">
      <c r="A52" s="45" t="e">
        <v>#REF!</v>
      </c>
      <c r="B52" s="8" t="e">
        <v>#REF!</v>
      </c>
      <c r="C52" s="8" t="e">
        <v>#REF!</v>
      </c>
      <c r="D52" s="8" t="e">
        <v>#REF!</v>
      </c>
      <c r="E52" s="8" t="e">
        <v>#REF!</v>
      </c>
      <c r="F52" s="8" t="e">
        <v>#REF!</v>
      </c>
      <c r="G52" s="8" t="e">
        <v>#REF!</v>
      </c>
      <c r="H52" s="8" t="e">
        <v>#REF!</v>
      </c>
      <c r="I52" s="32" t="e">
        <v>#REF!</v>
      </c>
      <c r="J52" s="22"/>
      <c r="K52" s="5" t="s">
        <v>49</v>
      </c>
      <c r="L52" s="20" t="s">
        <v>50</v>
      </c>
      <c r="M52" s="6" t="s">
        <v>133</v>
      </c>
      <c r="N52" s="25">
        <v>1.3</v>
      </c>
      <c r="O52" s="25">
        <v>46.000000000000014</v>
      </c>
      <c r="P52" s="8">
        <v>1.3888888888888889E-3</v>
      </c>
      <c r="Q52" s="8">
        <v>5.6249999999999994E-2</v>
      </c>
      <c r="R52" s="8">
        <v>0.3062499999999998</v>
      </c>
      <c r="S52" s="8">
        <v>0.34791666666666649</v>
      </c>
      <c r="T52" s="8">
        <v>0.38958333333333311</v>
      </c>
      <c r="U52" s="8">
        <v>0.47986111111111091</v>
      </c>
      <c r="V52" s="8">
        <v>0.51458333333333317</v>
      </c>
      <c r="W52" s="8">
        <v>0.56319444444444422</v>
      </c>
      <c r="X52" s="8">
        <v>0.6499999999999998</v>
      </c>
      <c r="Y52" s="8">
        <v>0.70902777777777759</v>
      </c>
      <c r="Z52" s="8">
        <v>0.7437499999999998</v>
      </c>
    </row>
    <row r="53" spans="1:26" ht="12.75" customHeight="1" x14ac:dyDescent="0.2">
      <c r="A53" s="45" t="e">
        <v>#REF!</v>
      </c>
      <c r="B53" s="8" t="e">
        <v>#REF!</v>
      </c>
      <c r="C53" s="8" t="e">
        <v>#REF!</v>
      </c>
      <c r="D53" s="8" t="e">
        <v>#REF!</v>
      </c>
      <c r="E53" s="8" t="e">
        <v>#REF!</v>
      </c>
      <c r="F53" s="8" t="e">
        <v>#REF!</v>
      </c>
      <c r="G53" s="8" t="e">
        <v>#REF!</v>
      </c>
      <c r="H53" s="8" t="e">
        <v>#REF!</v>
      </c>
      <c r="I53" s="32" t="e">
        <v>#REF!</v>
      </c>
      <c r="J53" s="22"/>
      <c r="K53" s="7" t="s">
        <v>12</v>
      </c>
      <c r="L53" s="1" t="s">
        <v>13</v>
      </c>
      <c r="M53" s="6" t="s">
        <v>133</v>
      </c>
      <c r="N53" s="25">
        <v>0.7</v>
      </c>
      <c r="O53" s="25">
        <v>46.700000000000017</v>
      </c>
      <c r="P53" s="8">
        <v>1.3888888888888889E-3</v>
      </c>
      <c r="Q53" s="8">
        <v>5.7638888888888885E-2</v>
      </c>
      <c r="R53" s="8">
        <v>0.30763888888888868</v>
      </c>
      <c r="S53" s="8">
        <v>0.34930555555555537</v>
      </c>
      <c r="T53" s="8">
        <v>0.390972222222222</v>
      </c>
      <c r="U53" s="8">
        <v>0.48124999999999979</v>
      </c>
      <c r="V53" s="8">
        <v>0.51597222222222205</v>
      </c>
      <c r="W53" s="8">
        <v>0.5645833333333331</v>
      </c>
      <c r="X53" s="8">
        <v>0.65138888888888868</v>
      </c>
      <c r="Y53" s="8">
        <v>0.71041666666666647</v>
      </c>
      <c r="Z53" s="8">
        <v>0.74513888888888868</v>
      </c>
    </row>
    <row r="54" spans="1:26" ht="12.75" customHeight="1" x14ac:dyDescent="0.2">
      <c r="A54" s="45" t="e">
        <v>#REF!</v>
      </c>
      <c r="B54" s="8" t="e">
        <v>#REF!</v>
      </c>
      <c r="C54" s="8" t="e">
        <v>#REF!</v>
      </c>
      <c r="D54" s="8" t="e">
        <v>#REF!</v>
      </c>
      <c r="E54" s="8" t="e">
        <v>#REF!</v>
      </c>
      <c r="F54" s="8" t="e">
        <v>#REF!</v>
      </c>
      <c r="G54" s="8" t="e">
        <v>#REF!</v>
      </c>
      <c r="H54" s="8" t="e">
        <v>#REF!</v>
      </c>
      <c r="I54" s="32" t="e">
        <v>#REF!</v>
      </c>
      <c r="J54" s="22"/>
      <c r="K54" s="5" t="s">
        <v>47</v>
      </c>
      <c r="L54" s="1" t="s">
        <v>11</v>
      </c>
      <c r="M54" s="6" t="s">
        <v>133</v>
      </c>
      <c r="N54" s="25">
        <v>1.2</v>
      </c>
      <c r="O54" s="25">
        <v>47.90000000000002</v>
      </c>
      <c r="P54" s="8">
        <v>2.0833333333333333E-3</v>
      </c>
      <c r="Q54" s="8">
        <v>5.9722222222222218E-2</v>
      </c>
      <c r="R54" s="8">
        <v>0.30972222222222201</v>
      </c>
      <c r="S54" s="8">
        <v>0.3513888888888887</v>
      </c>
      <c r="T54" s="8">
        <v>0.39305555555555532</v>
      </c>
      <c r="U54" s="8">
        <v>0.48333333333333311</v>
      </c>
      <c r="V54" s="8">
        <v>0.51805555555555538</v>
      </c>
      <c r="W54" s="8">
        <v>0.56666666666666643</v>
      </c>
      <c r="X54" s="8">
        <v>0.65347222222222201</v>
      </c>
      <c r="Y54" s="8">
        <v>0.7124999999999998</v>
      </c>
      <c r="Z54" s="8">
        <v>0.74722222222222201</v>
      </c>
    </row>
    <row r="55" spans="1:26" ht="12.75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22"/>
      <c r="K55" s="17"/>
      <c r="L55" s="33"/>
      <c r="M55" s="30"/>
      <c r="N55" s="31"/>
      <c r="O55" s="31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2.7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22"/>
      <c r="K56" s="17"/>
      <c r="L56" s="33"/>
      <c r="M56" s="30"/>
      <c r="N56" s="31"/>
      <c r="O56" s="31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2.75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22"/>
      <c r="K57" s="17"/>
      <c r="L57" s="33"/>
      <c r="M57" s="30"/>
      <c r="N57" s="31"/>
      <c r="O57" s="31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x14ac:dyDescent="0.2">
      <c r="A58" s="27"/>
      <c r="B58" s="28"/>
      <c r="C58" s="28"/>
      <c r="D58" s="27"/>
      <c r="E58" s="28"/>
      <c r="F58" s="28"/>
      <c r="G58" s="27"/>
      <c r="H58" s="27"/>
      <c r="I58" s="27"/>
      <c r="J58" s="27"/>
    </row>
    <row r="59" spans="1:26" x14ac:dyDescent="0.2">
      <c r="A59" s="27"/>
      <c r="B59" s="28"/>
      <c r="C59" s="28"/>
      <c r="D59" s="27"/>
      <c r="E59" s="28"/>
      <c r="F59" s="28"/>
      <c r="G59" s="27"/>
      <c r="H59" s="27"/>
      <c r="I59" s="27"/>
      <c r="J59" s="27"/>
    </row>
    <row r="60" spans="1:26" x14ac:dyDescent="0.2">
      <c r="A60" s="17"/>
      <c r="B60" s="28"/>
      <c r="C60" s="28"/>
      <c r="D60" s="27"/>
      <c r="E60" s="28"/>
      <c r="F60" s="28"/>
      <c r="G60" s="27"/>
      <c r="H60" s="27"/>
      <c r="I60" s="27"/>
      <c r="J60" s="27"/>
    </row>
    <row r="61" spans="1:26" x14ac:dyDescent="0.2">
      <c r="A61" s="191"/>
      <c r="B61" s="191"/>
      <c r="C61" s="191"/>
      <c r="D61" s="191"/>
      <c r="E61" s="191"/>
      <c r="F61" s="191"/>
      <c r="G61" s="191"/>
      <c r="H61" s="191"/>
      <c r="I61" s="191"/>
      <c r="J61" s="191"/>
    </row>
    <row r="62" spans="1:26" x14ac:dyDescent="0.2">
      <c r="A62" s="11"/>
      <c r="B62" s="9"/>
      <c r="C62" s="9"/>
      <c r="D62" s="11"/>
      <c r="E62" s="9"/>
      <c r="F62" s="9"/>
      <c r="G62" s="11"/>
      <c r="H62" s="11"/>
      <c r="I62" s="11"/>
      <c r="J62" s="11"/>
    </row>
    <row r="63" spans="1:26" x14ac:dyDescent="0.2">
      <c r="A63" s="27"/>
      <c r="B63" s="28"/>
      <c r="C63" s="28"/>
      <c r="D63" s="27"/>
      <c r="E63" s="28"/>
      <c r="F63" s="28"/>
      <c r="G63" s="27"/>
      <c r="H63" s="27"/>
      <c r="I63" s="27"/>
      <c r="J63" s="27"/>
    </row>
    <row r="64" spans="1:26" x14ac:dyDescent="0.2">
      <c r="A64" s="193"/>
      <c r="B64" s="193"/>
      <c r="C64" s="193"/>
      <c r="D64" s="193"/>
      <c r="E64" s="193"/>
      <c r="F64" s="193"/>
      <c r="G64" s="193"/>
      <c r="H64" s="193"/>
      <c r="I64" s="193"/>
      <c r="J64" s="193"/>
    </row>
    <row r="65" spans="1:10" x14ac:dyDescent="0.2">
      <c r="A65" s="190"/>
      <c r="B65" s="190"/>
      <c r="C65" s="17"/>
      <c r="D65" s="11"/>
      <c r="E65" s="9"/>
      <c r="F65" s="9"/>
      <c r="G65" s="11"/>
      <c r="H65" s="11"/>
      <c r="I65" s="11"/>
      <c r="J65" s="11"/>
    </row>
  </sheetData>
  <mergeCells count="10">
    <mergeCell ref="A3:B3"/>
    <mergeCell ref="Q6:Q8"/>
    <mergeCell ref="A61:J61"/>
    <mergeCell ref="A64:J64"/>
    <mergeCell ref="A65:B65"/>
    <mergeCell ref="L6:L8"/>
    <mergeCell ref="M6:M8"/>
    <mergeCell ref="N6:N8"/>
    <mergeCell ref="O6:O8"/>
    <mergeCell ref="P6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68"/>
  <sheetViews>
    <sheetView topLeftCell="A19" zoomScale="70" zoomScaleNormal="70" workbookViewId="0">
      <selection activeCell="AA6" sqref="AA6:AA7"/>
    </sheetView>
  </sheetViews>
  <sheetFormatPr defaultColWidth="9.140625" defaultRowHeight="12.75" x14ac:dyDescent="0.2"/>
  <cols>
    <col min="1" max="1" width="40.7109375" style="12" customWidth="1"/>
    <col min="2" max="3" width="5.140625" style="16" customWidth="1"/>
    <col min="4" max="7" width="6.28515625" style="16" customWidth="1"/>
    <col min="8" max="14" width="8.28515625" style="12" customWidth="1"/>
    <col min="15" max="15" width="2.28515625" style="12" customWidth="1"/>
    <col min="16" max="16" width="40.28515625" style="12" customWidth="1"/>
    <col min="17" max="22" width="7.140625" style="12" customWidth="1"/>
    <col min="23" max="16384" width="9.140625" style="12"/>
  </cols>
  <sheetData>
    <row r="1" spans="1:29" x14ac:dyDescent="0.2">
      <c r="A1" s="19" t="s">
        <v>32</v>
      </c>
      <c r="B1" s="9"/>
      <c r="C1" s="9"/>
      <c r="D1" s="9"/>
      <c r="E1" s="9"/>
      <c r="F1" s="10"/>
      <c r="G1" s="10"/>
      <c r="H1" s="11"/>
      <c r="I1" s="11"/>
      <c r="J1" s="9"/>
      <c r="K1" s="11"/>
      <c r="L1" s="9"/>
      <c r="M1" s="11"/>
      <c r="N1" s="11"/>
      <c r="O1" s="11"/>
    </row>
    <row r="2" spans="1:29" x14ac:dyDescent="0.2">
      <c r="A2" s="19" t="s">
        <v>33</v>
      </c>
      <c r="B2" s="200" t="s">
        <v>34</v>
      </c>
      <c r="C2" s="200"/>
      <c r="D2" s="200"/>
      <c r="E2" s="200"/>
      <c r="F2" s="200"/>
      <c r="G2" s="10"/>
      <c r="H2" s="11"/>
      <c r="I2" s="11"/>
      <c r="J2" s="9"/>
      <c r="K2" s="11"/>
      <c r="L2" s="9"/>
      <c r="M2" s="11"/>
      <c r="N2" s="11"/>
      <c r="O2" s="11"/>
    </row>
    <row r="3" spans="1:29" x14ac:dyDescent="0.2">
      <c r="A3" s="19" t="s">
        <v>35</v>
      </c>
      <c r="B3" s="200" t="s">
        <v>36</v>
      </c>
      <c r="C3" s="200"/>
      <c r="D3" s="201" t="s">
        <v>37</v>
      </c>
      <c r="E3" s="201"/>
      <c r="F3" s="201"/>
      <c r="G3" s="201"/>
      <c r="H3" s="201"/>
      <c r="I3" s="201"/>
      <c r="J3" s="201"/>
      <c r="K3" s="11"/>
      <c r="L3" s="9"/>
      <c r="M3" s="11"/>
      <c r="N3" s="11"/>
      <c r="O3" s="11"/>
    </row>
    <row r="4" spans="1:29" x14ac:dyDescent="0.2">
      <c r="A4" s="19" t="s">
        <v>38</v>
      </c>
      <c r="B4" s="200" t="s">
        <v>39</v>
      </c>
      <c r="C4" s="200"/>
      <c r="D4" s="202">
        <v>926286</v>
      </c>
      <c r="E4" s="202"/>
      <c r="F4" s="13"/>
      <c r="G4" s="13"/>
      <c r="H4" s="14"/>
      <c r="I4" s="14"/>
      <c r="J4" s="15"/>
      <c r="K4" s="14"/>
      <c r="L4" s="15"/>
      <c r="M4" s="14"/>
      <c r="N4" s="14"/>
      <c r="O4" s="14"/>
    </row>
    <row r="5" spans="1:29" x14ac:dyDescent="0.2">
      <c r="A5" s="19"/>
      <c r="B5" s="18"/>
      <c r="C5" s="18"/>
      <c r="D5" s="21"/>
      <c r="E5" s="21"/>
      <c r="F5" s="13"/>
      <c r="G5" s="13"/>
      <c r="H5" s="14"/>
      <c r="I5" s="14"/>
      <c r="J5" s="15"/>
      <c r="K5" s="14"/>
      <c r="L5" s="15"/>
      <c r="M5" s="14"/>
      <c r="N5" s="14"/>
      <c r="O5" s="14"/>
    </row>
    <row r="6" spans="1:29" ht="12.75" customHeight="1" x14ac:dyDescent="0.2">
      <c r="A6" s="1" t="s">
        <v>0</v>
      </c>
      <c r="B6" s="199" t="s">
        <v>40</v>
      </c>
      <c r="C6" s="199" t="s">
        <v>41</v>
      </c>
      <c r="D6" s="188" t="s">
        <v>107</v>
      </c>
      <c r="E6" s="188" t="s">
        <v>108</v>
      </c>
      <c r="F6" s="194" t="s">
        <v>1</v>
      </c>
      <c r="G6" s="194" t="s">
        <v>109</v>
      </c>
      <c r="H6" s="2" t="s">
        <v>42</v>
      </c>
      <c r="I6" s="3" t="s">
        <v>2</v>
      </c>
      <c r="J6" s="36" t="s">
        <v>3</v>
      </c>
      <c r="K6" s="2" t="s">
        <v>2</v>
      </c>
      <c r="L6" s="36" t="s">
        <v>3</v>
      </c>
      <c r="M6" s="3" t="s">
        <v>3</v>
      </c>
      <c r="N6" s="3" t="s">
        <v>3</v>
      </c>
      <c r="O6" s="22"/>
      <c r="P6" s="20" t="s">
        <v>43</v>
      </c>
      <c r="Q6" s="188" t="s">
        <v>110</v>
      </c>
      <c r="R6" s="188" t="s">
        <v>111</v>
      </c>
      <c r="S6" s="188" t="s">
        <v>107</v>
      </c>
      <c r="T6" s="188" t="s">
        <v>108</v>
      </c>
      <c r="U6" s="194" t="s">
        <v>1</v>
      </c>
      <c r="V6" s="188" t="s">
        <v>109</v>
      </c>
      <c r="W6" s="36" t="s">
        <v>42</v>
      </c>
      <c r="X6" s="2" t="s">
        <v>3</v>
      </c>
      <c r="Y6" s="36" t="s">
        <v>3</v>
      </c>
      <c r="Z6" s="2" t="s">
        <v>2</v>
      </c>
      <c r="AA6" s="36" t="s">
        <v>3</v>
      </c>
      <c r="AB6" s="2" t="s">
        <v>2</v>
      </c>
      <c r="AC6" s="3" t="s">
        <v>3</v>
      </c>
    </row>
    <row r="7" spans="1:29" x14ac:dyDescent="0.2">
      <c r="A7" s="20" t="s">
        <v>44</v>
      </c>
      <c r="B7" s="199"/>
      <c r="C7" s="199"/>
      <c r="D7" s="188"/>
      <c r="E7" s="188"/>
      <c r="F7" s="194"/>
      <c r="G7" s="194"/>
      <c r="H7" s="2" t="s">
        <v>4</v>
      </c>
      <c r="I7" s="2" t="s">
        <v>4</v>
      </c>
      <c r="J7" s="36" t="s">
        <v>45</v>
      </c>
      <c r="K7" s="2" t="s">
        <v>4</v>
      </c>
      <c r="L7" s="36" t="s">
        <v>4</v>
      </c>
      <c r="M7" s="2" t="s">
        <v>4</v>
      </c>
      <c r="N7" s="2" t="s">
        <v>4</v>
      </c>
      <c r="O7" s="22"/>
      <c r="P7" s="20" t="s">
        <v>44</v>
      </c>
      <c r="Q7" s="188"/>
      <c r="R7" s="188"/>
      <c r="S7" s="188"/>
      <c r="T7" s="188"/>
      <c r="U7" s="194"/>
      <c r="V7" s="188"/>
      <c r="W7" s="36" t="s">
        <v>4</v>
      </c>
      <c r="X7" s="2" t="s">
        <v>4</v>
      </c>
      <c r="Y7" s="36" t="s">
        <v>4</v>
      </c>
      <c r="Z7" s="2" t="s">
        <v>4</v>
      </c>
      <c r="AA7" s="36" t="s">
        <v>4</v>
      </c>
      <c r="AB7" s="2" t="s">
        <v>4</v>
      </c>
      <c r="AC7" s="2" t="s">
        <v>4</v>
      </c>
    </row>
    <row r="8" spans="1:29" ht="12.75" customHeight="1" x14ac:dyDescent="0.2">
      <c r="A8" s="4" t="s">
        <v>46</v>
      </c>
      <c r="B8" s="199"/>
      <c r="C8" s="199"/>
      <c r="D8" s="188"/>
      <c r="E8" s="188"/>
      <c r="F8" s="194"/>
      <c r="G8" s="194"/>
      <c r="H8" s="23" t="s">
        <v>30</v>
      </c>
      <c r="I8" s="23" t="s">
        <v>31</v>
      </c>
      <c r="J8" s="23" t="s">
        <v>5</v>
      </c>
      <c r="K8" s="23" t="s">
        <v>6</v>
      </c>
      <c r="L8" s="23" t="s">
        <v>7</v>
      </c>
      <c r="M8" s="23" t="s">
        <v>8</v>
      </c>
      <c r="N8" s="23" t="s">
        <v>9</v>
      </c>
      <c r="O8" s="24"/>
      <c r="P8" s="4" t="s">
        <v>46</v>
      </c>
      <c r="Q8" s="188"/>
      <c r="R8" s="188"/>
      <c r="S8" s="188"/>
      <c r="T8" s="188"/>
      <c r="U8" s="194"/>
      <c r="V8" s="188"/>
      <c r="W8" s="23" t="s">
        <v>10</v>
      </c>
      <c r="X8" s="23" t="s">
        <v>23</v>
      </c>
      <c r="Y8" s="23" t="s">
        <v>24</v>
      </c>
      <c r="Z8" s="23" t="s">
        <v>25</v>
      </c>
      <c r="AA8" s="23" t="s">
        <v>26</v>
      </c>
      <c r="AB8" s="23" t="s">
        <v>27</v>
      </c>
      <c r="AC8" s="23" t="s">
        <v>105</v>
      </c>
    </row>
    <row r="9" spans="1:29" ht="12.75" customHeight="1" x14ac:dyDescent="0.2">
      <c r="A9" s="5" t="s">
        <v>47</v>
      </c>
      <c r="B9" s="1" t="s">
        <v>11</v>
      </c>
      <c r="C9" s="6" t="str">
        <f t="shared" ref="C9" si="0">IF(D9&gt;0.9,D9/F9/24,"-")</f>
        <v>-</v>
      </c>
      <c r="D9" s="25">
        <v>0</v>
      </c>
      <c r="E9" s="25">
        <v>0</v>
      </c>
      <c r="F9" s="8" t="s">
        <v>48</v>
      </c>
      <c r="G9" s="8" t="s">
        <v>48</v>
      </c>
      <c r="H9" s="8">
        <v>0.22916666666666666</v>
      </c>
      <c r="I9" s="8">
        <v>0.2638888888888889</v>
      </c>
      <c r="J9" s="8">
        <v>0.33333333333333331</v>
      </c>
      <c r="K9" s="8">
        <v>0.4236111111111111</v>
      </c>
      <c r="L9" s="8">
        <v>0.51388888888888895</v>
      </c>
      <c r="M9" s="8">
        <v>0.59027777777777779</v>
      </c>
      <c r="N9" s="8">
        <v>0.6875</v>
      </c>
      <c r="O9" s="22"/>
      <c r="P9" s="5" t="s">
        <v>129</v>
      </c>
      <c r="Q9" s="20" t="s">
        <v>17</v>
      </c>
      <c r="R9" s="6" t="str">
        <f t="shared" ref="R9:R10" si="1">IF(S9&gt;2.9,S9/U9/24,"-")</f>
        <v>-</v>
      </c>
      <c r="S9" s="25">
        <v>0</v>
      </c>
      <c r="T9" s="25">
        <v>0</v>
      </c>
      <c r="U9" s="8">
        <v>0</v>
      </c>
      <c r="V9" s="8">
        <v>0</v>
      </c>
      <c r="W9" s="8">
        <v>0.25</v>
      </c>
      <c r="X9" s="8">
        <v>0.33333333333333331</v>
      </c>
      <c r="Y9" s="8">
        <v>0.4236111111111111</v>
      </c>
      <c r="Z9" s="8">
        <v>0.50694444444444442</v>
      </c>
      <c r="AA9" s="8">
        <v>0.59375</v>
      </c>
      <c r="AB9" s="8">
        <v>0.65277777777777779</v>
      </c>
      <c r="AC9" s="8">
        <v>0.6875</v>
      </c>
    </row>
    <row r="10" spans="1:29" ht="12.75" customHeight="1" x14ac:dyDescent="0.2">
      <c r="A10" s="7" t="s">
        <v>12</v>
      </c>
      <c r="B10" s="1" t="s">
        <v>13</v>
      </c>
      <c r="C10" s="6" t="str">
        <f>IF(D10&gt;2.9,D10/F10/24,"-")</f>
        <v>-</v>
      </c>
      <c r="D10" s="25">
        <v>1.2</v>
      </c>
      <c r="E10" s="25">
        <f>E9+D10</f>
        <v>1.2</v>
      </c>
      <c r="F10" s="8">
        <v>2.0833333333333333E-3</v>
      </c>
      <c r="G10" s="8">
        <f>F10+G9</f>
        <v>2.0833333333333333E-3</v>
      </c>
      <c r="H10" s="8">
        <f t="shared" ref="H10:H55" si="2">H9+F10</f>
        <v>0.23124999999999998</v>
      </c>
      <c r="I10" s="8">
        <f>F10+I9</f>
        <v>0.26597222222222222</v>
      </c>
      <c r="J10" s="8">
        <f t="shared" ref="J10:J55" si="3">J9+F10</f>
        <v>0.33541666666666664</v>
      </c>
      <c r="K10" s="8">
        <f t="shared" ref="K10:K55" si="4">K9+F10</f>
        <v>0.42569444444444443</v>
      </c>
      <c r="L10" s="8">
        <f t="shared" ref="L10:L55" si="5">L9+F10</f>
        <v>0.51597222222222228</v>
      </c>
      <c r="M10" s="8">
        <f t="shared" ref="M10:M55" si="6">M9+F10</f>
        <v>0.59236111111111112</v>
      </c>
      <c r="N10" s="8">
        <f t="shared" ref="N10:N55" si="7">N9+F10</f>
        <v>0.68958333333333333</v>
      </c>
      <c r="O10" s="22"/>
      <c r="P10" s="5" t="s">
        <v>130</v>
      </c>
      <c r="Q10" s="20" t="s">
        <v>17</v>
      </c>
      <c r="R10" s="6" t="str">
        <f t="shared" si="1"/>
        <v>-</v>
      </c>
      <c r="S10" s="25">
        <v>0.9</v>
      </c>
      <c r="T10" s="25">
        <f t="shared" ref="T10" si="8">T9+S10</f>
        <v>0.9</v>
      </c>
      <c r="U10" s="8">
        <v>1.3888888888888889E-3</v>
      </c>
      <c r="V10" s="8">
        <f t="shared" ref="V10" si="9">V9+U10</f>
        <v>1.3888888888888889E-3</v>
      </c>
      <c r="W10" s="8">
        <f t="shared" ref="W10:W23" si="10">U10+W9</f>
        <v>0.25138888888888888</v>
      </c>
      <c r="X10" s="8">
        <f t="shared" ref="X10:X17" si="11">U10+X9</f>
        <v>0.3347222222222222</v>
      </c>
      <c r="Y10" s="8">
        <f t="shared" ref="Y10:Y14" si="12">U10+Y9</f>
        <v>0.42499999999999999</v>
      </c>
      <c r="Z10" s="8">
        <f t="shared" ref="Z10:Z14" si="13">U10+Z9</f>
        <v>0.5083333333333333</v>
      </c>
      <c r="AA10" s="8">
        <f t="shared" ref="AA10:AA14" si="14">U10+AA9</f>
        <v>0.59513888888888888</v>
      </c>
      <c r="AB10" s="8">
        <f t="shared" ref="AB10:AB15" si="15">U10+AB9</f>
        <v>0.65416666666666667</v>
      </c>
      <c r="AC10" s="8">
        <f t="shared" ref="AC10:AC16" si="16">U10+AC9</f>
        <v>0.68888888888888888</v>
      </c>
    </row>
    <row r="11" spans="1:29" ht="12.75" customHeight="1" x14ac:dyDescent="0.2">
      <c r="A11" s="5" t="s">
        <v>49</v>
      </c>
      <c r="B11" s="20" t="s">
        <v>50</v>
      </c>
      <c r="C11" s="6" t="str">
        <f t="shared" ref="C11:C58" si="17">IF(D11&gt;2.9,D11/F11/24,"-")</f>
        <v>-</v>
      </c>
      <c r="D11" s="25">
        <v>0.6</v>
      </c>
      <c r="E11" s="25">
        <f t="shared" ref="E11:E56" si="18">E10+D11</f>
        <v>1.7999999999999998</v>
      </c>
      <c r="F11" s="8" t="s">
        <v>51</v>
      </c>
      <c r="G11" s="8">
        <f t="shared" ref="G11:G55" si="19">F11+G10</f>
        <v>3.472222222222222E-3</v>
      </c>
      <c r="H11" s="8">
        <f t="shared" si="2"/>
        <v>0.23263888888888887</v>
      </c>
      <c r="I11" s="8">
        <f t="shared" ref="I11:I55" si="20">F11+I10</f>
        <v>0.2673611111111111</v>
      </c>
      <c r="J11" s="8">
        <f t="shared" si="3"/>
        <v>0.33680555555555552</v>
      </c>
      <c r="K11" s="8">
        <f t="shared" si="4"/>
        <v>0.42708333333333331</v>
      </c>
      <c r="L11" s="8">
        <f t="shared" si="5"/>
        <v>0.51736111111111116</v>
      </c>
      <c r="M11" s="8">
        <f t="shared" si="6"/>
        <v>0.59375</v>
      </c>
      <c r="N11" s="8">
        <f t="shared" si="7"/>
        <v>0.69097222222222221</v>
      </c>
      <c r="O11" s="22"/>
      <c r="P11" s="5" t="s">
        <v>28</v>
      </c>
      <c r="Q11" s="20" t="s">
        <v>17</v>
      </c>
      <c r="R11" s="6" t="str">
        <f t="shared" ref="R11:R37" si="21">IF(S11&gt;2.9,S11/U11/24,"-")</f>
        <v>-</v>
      </c>
      <c r="S11" s="25">
        <v>0</v>
      </c>
      <c r="T11" s="25">
        <v>0</v>
      </c>
      <c r="U11" s="8">
        <v>1.3888888888888889E-3</v>
      </c>
      <c r="V11" s="8">
        <v>0</v>
      </c>
      <c r="W11" s="8">
        <f t="shared" si="10"/>
        <v>0.25277777777777777</v>
      </c>
      <c r="X11" s="8">
        <f t="shared" si="11"/>
        <v>0.33611111111111108</v>
      </c>
      <c r="Y11" s="8">
        <f t="shared" si="12"/>
        <v>0.42638888888888887</v>
      </c>
      <c r="Z11" s="8">
        <f t="shared" si="13"/>
        <v>0.50972222222222219</v>
      </c>
      <c r="AA11" s="8">
        <f t="shared" si="14"/>
        <v>0.59652777777777777</v>
      </c>
      <c r="AB11" s="8">
        <f t="shared" si="15"/>
        <v>0.65555555555555556</v>
      </c>
      <c r="AC11" s="8">
        <f t="shared" si="16"/>
        <v>0.69027777777777777</v>
      </c>
    </row>
    <row r="12" spans="1:29" ht="12.75" customHeight="1" x14ac:dyDescent="0.2">
      <c r="A12" s="5" t="s">
        <v>52</v>
      </c>
      <c r="B12" s="20" t="s">
        <v>50</v>
      </c>
      <c r="C12" s="6" t="str">
        <f t="shared" si="17"/>
        <v>-</v>
      </c>
      <c r="D12" s="25">
        <v>1.3</v>
      </c>
      <c r="E12" s="25">
        <f t="shared" si="18"/>
        <v>3.0999999999999996</v>
      </c>
      <c r="F12" s="8" t="s">
        <v>51</v>
      </c>
      <c r="G12" s="8">
        <f t="shared" si="19"/>
        <v>4.8611111111111112E-3</v>
      </c>
      <c r="H12" s="8">
        <f t="shared" si="2"/>
        <v>0.23402777777777775</v>
      </c>
      <c r="I12" s="8">
        <f t="shared" si="20"/>
        <v>0.26874999999999999</v>
      </c>
      <c r="J12" s="8">
        <f t="shared" si="3"/>
        <v>0.33819444444444441</v>
      </c>
      <c r="K12" s="8">
        <f t="shared" si="4"/>
        <v>0.4284722222222222</v>
      </c>
      <c r="L12" s="8">
        <f t="shared" si="5"/>
        <v>0.51875000000000004</v>
      </c>
      <c r="M12" s="8">
        <f t="shared" si="6"/>
        <v>0.59513888888888888</v>
      </c>
      <c r="N12" s="8">
        <f t="shared" si="7"/>
        <v>0.69236111111111109</v>
      </c>
      <c r="O12" s="22"/>
      <c r="P12" s="5" t="s">
        <v>29</v>
      </c>
      <c r="Q12" s="20" t="s">
        <v>17</v>
      </c>
      <c r="R12" s="6" t="str">
        <f t="shared" si="21"/>
        <v>-</v>
      </c>
      <c r="S12" s="25">
        <v>0.9</v>
      </c>
      <c r="T12" s="25">
        <f t="shared" ref="T12:T57" si="22">T11+S12</f>
        <v>0.9</v>
      </c>
      <c r="U12" s="8">
        <v>1.3888888888888889E-3</v>
      </c>
      <c r="V12" s="8">
        <f t="shared" ref="V12:V57" si="23">V11+U12</f>
        <v>1.3888888888888889E-3</v>
      </c>
      <c r="W12" s="8">
        <f t="shared" si="10"/>
        <v>0.25416666666666665</v>
      </c>
      <c r="X12" s="8">
        <f t="shared" si="11"/>
        <v>0.33749999999999997</v>
      </c>
      <c r="Y12" s="8">
        <f t="shared" si="12"/>
        <v>0.42777777777777776</v>
      </c>
      <c r="Z12" s="8">
        <f t="shared" si="13"/>
        <v>0.51111111111111107</v>
      </c>
      <c r="AA12" s="8">
        <f t="shared" si="14"/>
        <v>0.59791666666666665</v>
      </c>
      <c r="AB12" s="8">
        <f t="shared" si="15"/>
        <v>0.65694444444444444</v>
      </c>
      <c r="AC12" s="8">
        <f t="shared" si="16"/>
        <v>0.69166666666666665</v>
      </c>
    </row>
    <row r="13" spans="1:29" ht="12.75" customHeight="1" x14ac:dyDescent="0.2">
      <c r="A13" s="5" t="s">
        <v>54</v>
      </c>
      <c r="B13" s="20" t="s">
        <v>50</v>
      </c>
      <c r="C13" s="6" t="str">
        <f t="shared" si="17"/>
        <v>-</v>
      </c>
      <c r="D13" s="25">
        <v>1</v>
      </c>
      <c r="E13" s="25">
        <f t="shared" si="18"/>
        <v>4.0999999999999996</v>
      </c>
      <c r="F13" s="8" t="s">
        <v>51</v>
      </c>
      <c r="G13" s="8">
        <f t="shared" si="19"/>
        <v>6.2500000000000003E-3</v>
      </c>
      <c r="H13" s="8">
        <f t="shared" si="2"/>
        <v>0.23541666666666664</v>
      </c>
      <c r="I13" s="8">
        <f t="shared" si="20"/>
        <v>0.27013888888888887</v>
      </c>
      <c r="J13" s="8">
        <f t="shared" si="3"/>
        <v>0.33958333333333329</v>
      </c>
      <c r="K13" s="8">
        <f t="shared" si="4"/>
        <v>0.42986111111111108</v>
      </c>
      <c r="L13" s="8">
        <f t="shared" si="5"/>
        <v>0.52013888888888893</v>
      </c>
      <c r="M13" s="8">
        <f t="shared" si="6"/>
        <v>0.59652777777777777</v>
      </c>
      <c r="N13" s="8">
        <f t="shared" si="7"/>
        <v>0.69374999999999998</v>
      </c>
      <c r="O13" s="22"/>
      <c r="P13" s="5" t="s">
        <v>16</v>
      </c>
      <c r="Q13" s="20" t="s">
        <v>13</v>
      </c>
      <c r="R13" s="6" t="str">
        <f t="shared" si="21"/>
        <v>-</v>
      </c>
      <c r="S13" s="25">
        <v>0.8</v>
      </c>
      <c r="T13" s="25">
        <f t="shared" si="22"/>
        <v>1.7000000000000002</v>
      </c>
      <c r="U13" s="8">
        <v>1.3888888888888889E-3</v>
      </c>
      <c r="V13" s="8">
        <f t="shared" si="23"/>
        <v>2.7777777777777779E-3</v>
      </c>
      <c r="W13" s="8">
        <f t="shared" si="10"/>
        <v>0.25555555555555554</v>
      </c>
      <c r="X13" s="8">
        <f t="shared" si="11"/>
        <v>0.33888888888888885</v>
      </c>
      <c r="Y13" s="8">
        <f t="shared" si="12"/>
        <v>0.42916666666666664</v>
      </c>
      <c r="Z13" s="8">
        <f t="shared" si="13"/>
        <v>0.51249999999999996</v>
      </c>
      <c r="AA13" s="8">
        <f t="shared" si="14"/>
        <v>0.59930555555555554</v>
      </c>
      <c r="AB13" s="8">
        <f t="shared" si="15"/>
        <v>0.65833333333333333</v>
      </c>
      <c r="AC13" s="8">
        <f t="shared" si="16"/>
        <v>0.69305555555555554</v>
      </c>
    </row>
    <row r="14" spans="1:29" ht="12.75" customHeight="1" x14ac:dyDescent="0.2">
      <c r="A14" s="5" t="s">
        <v>112</v>
      </c>
      <c r="B14" s="20" t="s">
        <v>50</v>
      </c>
      <c r="C14" s="6"/>
      <c r="D14" s="25">
        <v>0.5</v>
      </c>
      <c r="E14" s="25">
        <f t="shared" si="18"/>
        <v>4.5999999999999996</v>
      </c>
      <c r="F14" s="8">
        <v>6.9444444444444447E-4</v>
      </c>
      <c r="G14" s="8">
        <f t="shared" si="19"/>
        <v>6.9444444444444449E-3</v>
      </c>
      <c r="H14" s="8">
        <f t="shared" si="2"/>
        <v>0.23611111111111108</v>
      </c>
      <c r="I14" s="8">
        <f t="shared" si="20"/>
        <v>0.27083333333333331</v>
      </c>
      <c r="J14" s="8">
        <f t="shared" si="3"/>
        <v>0.34027777777777773</v>
      </c>
      <c r="K14" s="8">
        <f t="shared" si="4"/>
        <v>0.43055555555555552</v>
      </c>
      <c r="L14" s="8">
        <f t="shared" si="5"/>
        <v>0.52083333333333337</v>
      </c>
      <c r="M14" s="8">
        <f t="shared" si="6"/>
        <v>0.59722222222222221</v>
      </c>
      <c r="N14" s="8">
        <f t="shared" si="7"/>
        <v>0.69444444444444442</v>
      </c>
      <c r="O14" s="22"/>
      <c r="P14" s="7" t="s">
        <v>19</v>
      </c>
      <c r="Q14" s="20" t="s">
        <v>53</v>
      </c>
      <c r="R14" s="6" t="str">
        <f t="shared" si="21"/>
        <v>-</v>
      </c>
      <c r="S14" s="25">
        <v>1.1000000000000001</v>
      </c>
      <c r="T14" s="25">
        <f t="shared" si="22"/>
        <v>2.8000000000000003</v>
      </c>
      <c r="U14" s="8">
        <v>2.0833333333333333E-3</v>
      </c>
      <c r="V14" s="8">
        <f t="shared" si="23"/>
        <v>4.8611111111111112E-3</v>
      </c>
      <c r="W14" s="8">
        <f t="shared" si="10"/>
        <v>0.25763888888888886</v>
      </c>
      <c r="X14" s="8">
        <f t="shared" si="11"/>
        <v>0.34097222222222218</v>
      </c>
      <c r="Y14" s="8">
        <f t="shared" si="12"/>
        <v>0.43124999999999997</v>
      </c>
      <c r="Z14" s="8">
        <f t="shared" si="13"/>
        <v>0.51458333333333328</v>
      </c>
      <c r="AA14" s="8">
        <f t="shared" si="14"/>
        <v>0.60138888888888886</v>
      </c>
      <c r="AB14" s="8">
        <f t="shared" si="15"/>
        <v>0.66041666666666665</v>
      </c>
      <c r="AC14" s="8">
        <f t="shared" si="16"/>
        <v>0.69513888888888886</v>
      </c>
    </row>
    <row r="15" spans="1:29" ht="12.75" customHeight="1" x14ac:dyDescent="0.2">
      <c r="A15" s="5" t="s">
        <v>56</v>
      </c>
      <c r="B15" s="20" t="s">
        <v>50</v>
      </c>
      <c r="C15" s="6" t="str">
        <f t="shared" si="17"/>
        <v>-</v>
      </c>
      <c r="D15" s="25">
        <v>2.2000000000000002</v>
      </c>
      <c r="E15" s="25">
        <f t="shared" si="18"/>
        <v>6.8</v>
      </c>
      <c r="F15" s="8">
        <v>2.0833333333333333E-3</v>
      </c>
      <c r="G15" s="8">
        <f t="shared" si="19"/>
        <v>9.0277777777777787E-3</v>
      </c>
      <c r="H15" s="8">
        <f t="shared" si="2"/>
        <v>0.2381944444444444</v>
      </c>
      <c r="I15" s="8">
        <f t="shared" si="20"/>
        <v>0.27291666666666664</v>
      </c>
      <c r="J15" s="8">
        <f t="shared" si="3"/>
        <v>0.34236111111111106</v>
      </c>
      <c r="K15" s="8">
        <f t="shared" si="4"/>
        <v>0.43263888888888885</v>
      </c>
      <c r="L15" s="8">
        <f t="shared" si="5"/>
        <v>0.5229166666666667</v>
      </c>
      <c r="M15" s="8">
        <f t="shared" si="6"/>
        <v>0.59930555555555554</v>
      </c>
      <c r="N15" s="8">
        <f t="shared" si="7"/>
        <v>0.69652777777777775</v>
      </c>
      <c r="O15" s="22"/>
      <c r="P15" s="5" t="s">
        <v>55</v>
      </c>
      <c r="Q15" s="20" t="s">
        <v>13</v>
      </c>
      <c r="R15" s="6" t="str">
        <f t="shared" si="21"/>
        <v>-</v>
      </c>
      <c r="S15" s="25">
        <v>0.1</v>
      </c>
      <c r="T15" s="25">
        <f t="shared" si="22"/>
        <v>2.9000000000000004</v>
      </c>
      <c r="U15" s="8">
        <v>6.9444444444444447E-4</v>
      </c>
      <c r="V15" s="8">
        <f t="shared" si="23"/>
        <v>5.5555555555555558E-3</v>
      </c>
      <c r="W15" s="8">
        <f t="shared" si="10"/>
        <v>0.2583333333333333</v>
      </c>
      <c r="X15" s="8">
        <f t="shared" si="11"/>
        <v>0.34166666666666662</v>
      </c>
      <c r="Y15" s="8">
        <f t="shared" ref="Y15:Y57" si="24">U15+Y14</f>
        <v>0.43194444444444441</v>
      </c>
      <c r="Z15" s="8">
        <f t="shared" ref="Z15:Z57" si="25">U15+Z14</f>
        <v>0.51527777777777772</v>
      </c>
      <c r="AA15" s="8">
        <f t="shared" ref="AA15:AA57" si="26">U15+AA14</f>
        <v>0.6020833333333333</v>
      </c>
      <c r="AB15" s="8">
        <f t="shared" si="15"/>
        <v>0.66111111111111109</v>
      </c>
      <c r="AC15" s="8">
        <f t="shared" si="16"/>
        <v>0.6958333333333333</v>
      </c>
    </row>
    <row r="16" spans="1:29" ht="12.75" customHeight="1" x14ac:dyDescent="0.2">
      <c r="A16" s="5" t="s">
        <v>113</v>
      </c>
      <c r="B16" s="20" t="s">
        <v>50</v>
      </c>
      <c r="C16" s="6" t="str">
        <f t="shared" si="17"/>
        <v>-</v>
      </c>
      <c r="D16" s="25">
        <v>0.4</v>
      </c>
      <c r="E16" s="25">
        <f t="shared" si="18"/>
        <v>7.2</v>
      </c>
      <c r="F16" s="8">
        <v>6.9444444444444447E-4</v>
      </c>
      <c r="G16" s="8">
        <f t="shared" si="19"/>
        <v>9.7222222222222224E-3</v>
      </c>
      <c r="H16" s="8">
        <f t="shared" si="2"/>
        <v>0.23888888888888885</v>
      </c>
      <c r="I16" s="8">
        <f t="shared" si="20"/>
        <v>0.27361111111111108</v>
      </c>
      <c r="J16" s="8">
        <f t="shared" si="3"/>
        <v>0.3430555555555555</v>
      </c>
      <c r="K16" s="8">
        <f t="shared" si="4"/>
        <v>0.43333333333333329</v>
      </c>
      <c r="L16" s="8">
        <f t="shared" si="5"/>
        <v>0.52361111111111114</v>
      </c>
      <c r="M16" s="8">
        <f t="shared" si="6"/>
        <v>0.6</v>
      </c>
      <c r="N16" s="8">
        <f t="shared" si="7"/>
        <v>0.69722222222222219</v>
      </c>
      <c r="O16" s="22"/>
      <c r="P16" s="5" t="s">
        <v>58</v>
      </c>
      <c r="Q16" s="20" t="s">
        <v>50</v>
      </c>
      <c r="R16" s="6" t="str">
        <f t="shared" si="21"/>
        <v>-</v>
      </c>
      <c r="S16" s="25">
        <v>0.8</v>
      </c>
      <c r="T16" s="25">
        <f t="shared" si="22"/>
        <v>3.7</v>
      </c>
      <c r="U16" s="8" t="s">
        <v>51</v>
      </c>
      <c r="V16" s="8">
        <f t="shared" si="23"/>
        <v>6.9444444444444449E-3</v>
      </c>
      <c r="W16" s="8">
        <f t="shared" si="10"/>
        <v>0.25972222222222219</v>
      </c>
      <c r="X16" s="8">
        <f t="shared" si="11"/>
        <v>0.3430555555555555</v>
      </c>
      <c r="Y16" s="8">
        <f t="shared" si="24"/>
        <v>0.43333333333333329</v>
      </c>
      <c r="Z16" s="8">
        <f t="shared" si="25"/>
        <v>0.51666666666666661</v>
      </c>
      <c r="AA16" s="8">
        <f t="shared" si="26"/>
        <v>0.60347222222222219</v>
      </c>
      <c r="AB16" s="8">
        <f t="shared" ref="AB16:AB57" si="27">U16+AB15</f>
        <v>0.66249999999999998</v>
      </c>
      <c r="AC16" s="8">
        <f t="shared" si="16"/>
        <v>0.69722222222222219</v>
      </c>
    </row>
    <row r="17" spans="1:29" ht="12.75" customHeight="1" x14ac:dyDescent="0.2">
      <c r="A17" s="5" t="s">
        <v>59</v>
      </c>
      <c r="B17" s="20" t="s">
        <v>50</v>
      </c>
      <c r="C17" s="6" t="str">
        <f t="shared" si="17"/>
        <v>-</v>
      </c>
      <c r="D17" s="25">
        <v>0.5</v>
      </c>
      <c r="E17" s="25">
        <f t="shared" si="18"/>
        <v>7.7</v>
      </c>
      <c r="F17" s="8">
        <v>6.9444444444444447E-4</v>
      </c>
      <c r="G17" s="8">
        <f t="shared" si="19"/>
        <v>1.0416666666666666E-2</v>
      </c>
      <c r="H17" s="8">
        <f t="shared" si="2"/>
        <v>0.23958333333333329</v>
      </c>
      <c r="I17" s="8">
        <f t="shared" si="20"/>
        <v>0.27430555555555552</v>
      </c>
      <c r="J17" s="8">
        <f t="shared" si="3"/>
        <v>0.34374999999999994</v>
      </c>
      <c r="K17" s="8">
        <f t="shared" si="4"/>
        <v>0.43402777777777773</v>
      </c>
      <c r="L17" s="8">
        <f t="shared" si="5"/>
        <v>0.52430555555555558</v>
      </c>
      <c r="M17" s="8">
        <f t="shared" si="6"/>
        <v>0.60069444444444442</v>
      </c>
      <c r="N17" s="8">
        <f t="shared" si="7"/>
        <v>0.69791666666666663</v>
      </c>
      <c r="O17" s="22"/>
      <c r="P17" s="5" t="s">
        <v>60</v>
      </c>
      <c r="Q17" s="20" t="s">
        <v>50</v>
      </c>
      <c r="R17" s="6" t="str">
        <f t="shared" si="21"/>
        <v>-</v>
      </c>
      <c r="S17" s="25">
        <v>0.3</v>
      </c>
      <c r="T17" s="25">
        <f t="shared" si="22"/>
        <v>4</v>
      </c>
      <c r="U17" s="8" t="s">
        <v>61</v>
      </c>
      <c r="V17" s="8">
        <f t="shared" si="23"/>
        <v>7.6388888888888895E-3</v>
      </c>
      <c r="W17" s="8">
        <f t="shared" si="10"/>
        <v>0.26041666666666663</v>
      </c>
      <c r="X17" s="8">
        <f t="shared" si="11"/>
        <v>0.34374999999999994</v>
      </c>
      <c r="Y17" s="8">
        <f t="shared" si="24"/>
        <v>0.43402777777777773</v>
      </c>
      <c r="Z17" s="8">
        <f t="shared" si="25"/>
        <v>0.51736111111111105</v>
      </c>
      <c r="AA17" s="8">
        <f t="shared" si="26"/>
        <v>0.60416666666666663</v>
      </c>
      <c r="AB17" s="8">
        <f t="shared" si="27"/>
        <v>0.66319444444444442</v>
      </c>
      <c r="AC17" s="8">
        <f t="shared" ref="AC17:AC57" si="28">U17+AC16</f>
        <v>0.69791666666666663</v>
      </c>
    </row>
    <row r="18" spans="1:29" ht="12.75" customHeight="1" x14ac:dyDescent="0.2">
      <c r="A18" s="5" t="s">
        <v>62</v>
      </c>
      <c r="B18" s="20" t="s">
        <v>50</v>
      </c>
      <c r="C18" s="6" t="str">
        <f t="shared" si="17"/>
        <v>-</v>
      </c>
      <c r="D18" s="25">
        <v>1</v>
      </c>
      <c r="E18" s="25">
        <f t="shared" si="18"/>
        <v>8.6999999999999993</v>
      </c>
      <c r="F18" s="8" t="s">
        <v>51</v>
      </c>
      <c r="G18" s="8">
        <f t="shared" si="19"/>
        <v>1.1805555555555555E-2</v>
      </c>
      <c r="H18" s="8">
        <f t="shared" si="2"/>
        <v>0.24097222222222217</v>
      </c>
      <c r="I18" s="8">
        <f t="shared" si="20"/>
        <v>0.27569444444444441</v>
      </c>
      <c r="J18" s="8">
        <f t="shared" si="3"/>
        <v>0.34513888888888883</v>
      </c>
      <c r="K18" s="8">
        <f t="shared" si="4"/>
        <v>0.43541666666666662</v>
      </c>
      <c r="L18" s="8">
        <f t="shared" si="5"/>
        <v>0.52569444444444446</v>
      </c>
      <c r="M18" s="8">
        <f t="shared" si="6"/>
        <v>0.6020833333333333</v>
      </c>
      <c r="N18" s="8">
        <f t="shared" si="7"/>
        <v>0.69930555555555551</v>
      </c>
      <c r="O18" s="22"/>
      <c r="P18" s="5" t="s">
        <v>63</v>
      </c>
      <c r="Q18" s="20" t="s">
        <v>50</v>
      </c>
      <c r="R18" s="6" t="str">
        <f t="shared" si="21"/>
        <v>-</v>
      </c>
      <c r="S18" s="25">
        <v>0.6</v>
      </c>
      <c r="T18" s="25">
        <f t="shared" si="22"/>
        <v>4.5999999999999996</v>
      </c>
      <c r="U18" s="8" t="s">
        <v>61</v>
      </c>
      <c r="V18" s="8">
        <f t="shared" si="23"/>
        <v>8.3333333333333332E-3</v>
      </c>
      <c r="W18" s="8">
        <f t="shared" si="10"/>
        <v>0.26111111111111107</v>
      </c>
      <c r="X18" s="8">
        <f t="shared" ref="X18:X57" si="29">U18+X17</f>
        <v>0.34444444444444439</v>
      </c>
      <c r="Y18" s="8">
        <f t="shared" si="24"/>
        <v>0.43472222222222218</v>
      </c>
      <c r="Z18" s="8">
        <f t="shared" si="25"/>
        <v>0.51805555555555549</v>
      </c>
      <c r="AA18" s="8">
        <f t="shared" si="26"/>
        <v>0.60486111111111107</v>
      </c>
      <c r="AB18" s="8">
        <f t="shared" si="27"/>
        <v>0.66388888888888886</v>
      </c>
      <c r="AC18" s="8">
        <f t="shared" si="28"/>
        <v>0.69861111111111107</v>
      </c>
    </row>
    <row r="19" spans="1:29" ht="12.75" customHeight="1" x14ac:dyDescent="0.2">
      <c r="A19" s="5" t="s">
        <v>125</v>
      </c>
      <c r="B19" s="20" t="s">
        <v>50</v>
      </c>
      <c r="C19" s="6"/>
      <c r="D19" s="25">
        <v>0.7</v>
      </c>
      <c r="E19" s="25">
        <f t="shared" si="18"/>
        <v>9.3999999999999986</v>
      </c>
      <c r="F19" s="8">
        <v>6.9444444444444447E-4</v>
      </c>
      <c r="G19" s="8">
        <f t="shared" si="19"/>
        <v>1.2499999999999999E-2</v>
      </c>
      <c r="H19" s="8">
        <f t="shared" si="2"/>
        <v>0.24166666666666661</v>
      </c>
      <c r="I19" s="8">
        <f t="shared" si="20"/>
        <v>0.27638888888888885</v>
      </c>
      <c r="J19" s="8">
        <f t="shared" si="3"/>
        <v>0.34583333333333327</v>
      </c>
      <c r="K19" s="8">
        <f t="shared" si="4"/>
        <v>0.43611111111111106</v>
      </c>
      <c r="L19" s="8">
        <f t="shared" si="5"/>
        <v>0.52638888888888891</v>
      </c>
      <c r="M19" s="8">
        <f t="shared" si="6"/>
        <v>0.60277777777777775</v>
      </c>
      <c r="N19" s="8">
        <f t="shared" si="7"/>
        <v>0.7</v>
      </c>
      <c r="O19" s="22"/>
      <c r="P19" s="5" t="s">
        <v>65</v>
      </c>
      <c r="Q19" s="20" t="s">
        <v>50</v>
      </c>
      <c r="R19" s="6" t="str">
        <f t="shared" si="21"/>
        <v>-</v>
      </c>
      <c r="S19" s="25">
        <v>0.5</v>
      </c>
      <c r="T19" s="25">
        <f t="shared" si="22"/>
        <v>5.0999999999999996</v>
      </c>
      <c r="U19" s="8" t="s">
        <v>61</v>
      </c>
      <c r="V19" s="8">
        <f t="shared" si="23"/>
        <v>9.0277777777777769E-3</v>
      </c>
      <c r="W19" s="8">
        <f t="shared" si="10"/>
        <v>0.26180555555555551</v>
      </c>
      <c r="X19" s="8">
        <f t="shared" si="29"/>
        <v>0.34513888888888883</v>
      </c>
      <c r="Y19" s="8">
        <f t="shared" si="24"/>
        <v>0.43541666666666662</v>
      </c>
      <c r="Z19" s="8">
        <f t="shared" si="25"/>
        <v>0.51874999999999993</v>
      </c>
      <c r="AA19" s="8">
        <f t="shared" si="26"/>
        <v>0.60555555555555551</v>
      </c>
      <c r="AB19" s="8">
        <f t="shared" si="27"/>
        <v>0.6645833333333333</v>
      </c>
      <c r="AC19" s="8">
        <f t="shared" si="28"/>
        <v>0.69930555555555551</v>
      </c>
    </row>
    <row r="20" spans="1:29" ht="12.75" customHeight="1" x14ac:dyDescent="0.2">
      <c r="A20" s="7" t="s">
        <v>123</v>
      </c>
      <c r="B20" s="20" t="s">
        <v>50</v>
      </c>
      <c r="C20" s="6" t="str">
        <f t="shared" si="17"/>
        <v>-</v>
      </c>
      <c r="D20" s="25">
        <v>0.7</v>
      </c>
      <c r="E20" s="25">
        <f t="shared" si="18"/>
        <v>10.099999999999998</v>
      </c>
      <c r="F20" s="8">
        <v>6.9444444444444447E-4</v>
      </c>
      <c r="G20" s="8">
        <f t="shared" si="19"/>
        <v>1.3194444444444443E-2</v>
      </c>
      <c r="H20" s="8">
        <f t="shared" si="2"/>
        <v>0.24236111111111105</v>
      </c>
      <c r="I20" s="8">
        <f t="shared" si="20"/>
        <v>0.27708333333333329</v>
      </c>
      <c r="J20" s="8">
        <f t="shared" si="3"/>
        <v>0.34652777777777771</v>
      </c>
      <c r="K20" s="8">
        <f t="shared" si="4"/>
        <v>0.4368055555555555</v>
      </c>
      <c r="L20" s="8">
        <f t="shared" si="5"/>
        <v>0.52708333333333335</v>
      </c>
      <c r="M20" s="8">
        <f t="shared" si="6"/>
        <v>0.60347222222222219</v>
      </c>
      <c r="N20" s="8">
        <f t="shared" si="7"/>
        <v>0.7006944444444444</v>
      </c>
      <c r="O20" s="22"/>
      <c r="P20" s="5" t="s">
        <v>66</v>
      </c>
      <c r="Q20" s="20" t="s">
        <v>50</v>
      </c>
      <c r="R20" s="6" t="str">
        <f t="shared" si="21"/>
        <v>-</v>
      </c>
      <c r="S20" s="25">
        <v>0.4</v>
      </c>
      <c r="T20" s="25">
        <f t="shared" si="22"/>
        <v>5.5</v>
      </c>
      <c r="U20" s="8" t="s">
        <v>61</v>
      </c>
      <c r="V20" s="8">
        <f t="shared" si="23"/>
        <v>9.7222222222222206E-3</v>
      </c>
      <c r="W20" s="8">
        <f t="shared" si="10"/>
        <v>0.26249999999999996</v>
      </c>
      <c r="X20" s="8">
        <f t="shared" si="29"/>
        <v>0.34583333333333327</v>
      </c>
      <c r="Y20" s="8">
        <f t="shared" si="24"/>
        <v>0.43611111111111106</v>
      </c>
      <c r="Z20" s="8">
        <f t="shared" si="25"/>
        <v>0.51944444444444438</v>
      </c>
      <c r="AA20" s="8">
        <f t="shared" si="26"/>
        <v>0.60624999999999996</v>
      </c>
      <c r="AB20" s="8">
        <f t="shared" si="27"/>
        <v>0.66527777777777775</v>
      </c>
      <c r="AC20" s="8">
        <f t="shared" si="28"/>
        <v>0.7</v>
      </c>
    </row>
    <row r="21" spans="1:29" ht="12.75" customHeight="1" x14ac:dyDescent="0.2">
      <c r="A21" s="5" t="s">
        <v>118</v>
      </c>
      <c r="B21" s="20" t="s">
        <v>50</v>
      </c>
      <c r="C21" s="6" t="str">
        <f t="shared" si="17"/>
        <v>-</v>
      </c>
      <c r="D21" s="25">
        <v>1</v>
      </c>
      <c r="E21" s="25">
        <f t="shared" si="18"/>
        <v>11.099999999999998</v>
      </c>
      <c r="F21" s="8">
        <v>1.3888888888888889E-3</v>
      </c>
      <c r="G21" s="8">
        <f t="shared" si="19"/>
        <v>1.4583333333333332E-2</v>
      </c>
      <c r="H21" s="8">
        <f t="shared" si="2"/>
        <v>0.24374999999999994</v>
      </c>
      <c r="I21" s="8">
        <f t="shared" si="20"/>
        <v>0.27847222222222218</v>
      </c>
      <c r="J21" s="8">
        <f t="shared" si="3"/>
        <v>0.3479166666666666</v>
      </c>
      <c r="K21" s="8">
        <f t="shared" si="4"/>
        <v>0.43819444444444439</v>
      </c>
      <c r="L21" s="8">
        <f t="shared" si="5"/>
        <v>0.52847222222222223</v>
      </c>
      <c r="M21" s="8">
        <f t="shared" si="6"/>
        <v>0.60486111111111107</v>
      </c>
      <c r="N21" s="8">
        <f t="shared" si="7"/>
        <v>0.70208333333333328</v>
      </c>
      <c r="O21" s="22"/>
      <c r="P21" s="5" t="s">
        <v>68</v>
      </c>
      <c r="Q21" s="20" t="s">
        <v>50</v>
      </c>
      <c r="R21" s="6" t="str">
        <f t="shared" si="21"/>
        <v>-</v>
      </c>
      <c r="S21" s="25">
        <v>1</v>
      </c>
      <c r="T21" s="25">
        <f t="shared" si="22"/>
        <v>6.5</v>
      </c>
      <c r="U21" s="8" t="s">
        <v>51</v>
      </c>
      <c r="V21" s="8">
        <f t="shared" si="23"/>
        <v>1.111111111111111E-2</v>
      </c>
      <c r="W21" s="8">
        <f t="shared" si="10"/>
        <v>0.26388888888888884</v>
      </c>
      <c r="X21" s="8">
        <f t="shared" si="29"/>
        <v>0.34722222222222215</v>
      </c>
      <c r="Y21" s="8">
        <f t="shared" si="24"/>
        <v>0.43749999999999994</v>
      </c>
      <c r="Z21" s="8">
        <f t="shared" si="25"/>
        <v>0.52083333333333326</v>
      </c>
      <c r="AA21" s="8">
        <f t="shared" si="26"/>
        <v>0.60763888888888884</v>
      </c>
      <c r="AB21" s="8">
        <f t="shared" si="27"/>
        <v>0.66666666666666663</v>
      </c>
      <c r="AC21" s="8">
        <f t="shared" si="28"/>
        <v>0.70138888888888884</v>
      </c>
    </row>
    <row r="22" spans="1:29" ht="12.75" customHeight="1" x14ac:dyDescent="0.2">
      <c r="A22" s="7" t="s">
        <v>124</v>
      </c>
      <c r="B22" s="20" t="s">
        <v>50</v>
      </c>
      <c r="C22" s="6" t="str">
        <f t="shared" si="17"/>
        <v>-</v>
      </c>
      <c r="D22" s="25">
        <v>0.7</v>
      </c>
      <c r="E22" s="25">
        <f t="shared" si="18"/>
        <v>11.799999999999997</v>
      </c>
      <c r="F22" s="8">
        <v>6.9444444444444447E-4</v>
      </c>
      <c r="G22" s="8">
        <f t="shared" si="19"/>
        <v>1.5277777777777776E-2</v>
      </c>
      <c r="H22" s="8">
        <f t="shared" si="2"/>
        <v>0.24444444444444438</v>
      </c>
      <c r="I22" s="8">
        <f t="shared" si="20"/>
        <v>0.27916666666666662</v>
      </c>
      <c r="J22" s="8">
        <f t="shared" si="3"/>
        <v>0.34861111111111104</v>
      </c>
      <c r="K22" s="8">
        <f t="shared" si="4"/>
        <v>0.43888888888888883</v>
      </c>
      <c r="L22" s="8">
        <f t="shared" si="5"/>
        <v>0.52916666666666667</v>
      </c>
      <c r="M22" s="8">
        <f t="shared" si="6"/>
        <v>0.60555555555555551</v>
      </c>
      <c r="N22" s="8">
        <f t="shared" si="7"/>
        <v>0.70277777777777772</v>
      </c>
      <c r="O22" s="22"/>
      <c r="P22" s="5" t="s">
        <v>69</v>
      </c>
      <c r="Q22" s="20" t="s">
        <v>50</v>
      </c>
      <c r="R22" s="6" t="str">
        <f t="shared" si="21"/>
        <v>-</v>
      </c>
      <c r="S22" s="25">
        <v>0.9</v>
      </c>
      <c r="T22" s="25">
        <f t="shared" si="22"/>
        <v>7.4</v>
      </c>
      <c r="U22" s="8" t="s">
        <v>51</v>
      </c>
      <c r="V22" s="8">
        <f t="shared" si="23"/>
        <v>1.2499999999999999E-2</v>
      </c>
      <c r="W22" s="8">
        <f t="shared" si="10"/>
        <v>0.26527777777777772</v>
      </c>
      <c r="X22" s="8">
        <f t="shared" si="29"/>
        <v>0.34861111111111104</v>
      </c>
      <c r="Y22" s="8">
        <f t="shared" si="24"/>
        <v>0.43888888888888883</v>
      </c>
      <c r="Z22" s="8">
        <f t="shared" si="25"/>
        <v>0.52222222222222214</v>
      </c>
      <c r="AA22" s="8">
        <f t="shared" si="26"/>
        <v>0.60902777777777772</v>
      </c>
      <c r="AB22" s="8">
        <f t="shared" si="27"/>
        <v>0.66805555555555551</v>
      </c>
      <c r="AC22" s="8">
        <f t="shared" si="28"/>
        <v>0.70277777777777772</v>
      </c>
    </row>
    <row r="23" spans="1:29" ht="12.75" customHeight="1" x14ac:dyDescent="0.2">
      <c r="A23" s="5" t="s">
        <v>114</v>
      </c>
      <c r="B23" s="20" t="s">
        <v>50</v>
      </c>
      <c r="C23" s="6" t="str">
        <f t="shared" si="17"/>
        <v>-</v>
      </c>
      <c r="D23" s="25">
        <v>1.4</v>
      </c>
      <c r="E23" s="25">
        <f t="shared" si="18"/>
        <v>13.199999999999998</v>
      </c>
      <c r="F23" s="8">
        <v>1.3888888888888889E-3</v>
      </c>
      <c r="G23" s="8">
        <f t="shared" si="19"/>
        <v>1.6666666666666663E-2</v>
      </c>
      <c r="H23" s="8">
        <f t="shared" si="2"/>
        <v>0.24583333333333326</v>
      </c>
      <c r="I23" s="8">
        <f t="shared" si="20"/>
        <v>0.2805555555555555</v>
      </c>
      <c r="J23" s="8">
        <f t="shared" si="3"/>
        <v>0.34999999999999992</v>
      </c>
      <c r="K23" s="8">
        <f t="shared" si="4"/>
        <v>0.44027777777777771</v>
      </c>
      <c r="L23" s="8">
        <f t="shared" si="5"/>
        <v>0.53055555555555556</v>
      </c>
      <c r="M23" s="8">
        <f t="shared" si="6"/>
        <v>0.6069444444444444</v>
      </c>
      <c r="N23" s="8">
        <f t="shared" si="7"/>
        <v>0.70416666666666661</v>
      </c>
      <c r="O23" s="22"/>
      <c r="P23" s="5" t="s">
        <v>70</v>
      </c>
      <c r="Q23" s="20" t="s">
        <v>50</v>
      </c>
      <c r="R23" s="6" t="str">
        <f t="shared" si="21"/>
        <v>-</v>
      </c>
      <c r="S23" s="25">
        <v>0.6</v>
      </c>
      <c r="T23" s="25">
        <f t="shared" si="22"/>
        <v>8</v>
      </c>
      <c r="U23" s="8" t="s">
        <v>61</v>
      </c>
      <c r="V23" s="8">
        <f t="shared" si="23"/>
        <v>1.3194444444444443E-2</v>
      </c>
      <c r="W23" s="8">
        <f t="shared" si="10"/>
        <v>0.26597222222222217</v>
      </c>
      <c r="X23" s="8">
        <f t="shared" si="29"/>
        <v>0.34930555555555548</v>
      </c>
      <c r="Y23" s="8">
        <f t="shared" si="24"/>
        <v>0.43958333333333327</v>
      </c>
      <c r="Z23" s="8">
        <f t="shared" si="25"/>
        <v>0.52291666666666659</v>
      </c>
      <c r="AA23" s="8">
        <f t="shared" si="26"/>
        <v>0.60972222222222217</v>
      </c>
      <c r="AB23" s="8">
        <f t="shared" si="27"/>
        <v>0.66874999999999996</v>
      </c>
      <c r="AC23" s="8">
        <f t="shared" si="28"/>
        <v>0.70347222222222217</v>
      </c>
    </row>
    <row r="24" spans="1:29" ht="12.75" customHeight="1" x14ac:dyDescent="0.2">
      <c r="A24" s="5" t="s">
        <v>67</v>
      </c>
      <c r="B24" s="20" t="s">
        <v>50</v>
      </c>
      <c r="C24" s="6" t="str">
        <f t="shared" si="17"/>
        <v>-</v>
      </c>
      <c r="D24" s="25">
        <v>0.7</v>
      </c>
      <c r="E24" s="25">
        <f t="shared" si="18"/>
        <v>13.899999999999997</v>
      </c>
      <c r="F24" s="8">
        <v>6.9444444444444447E-4</v>
      </c>
      <c r="G24" s="8">
        <f t="shared" si="19"/>
        <v>1.7361111111111108E-2</v>
      </c>
      <c r="H24" s="8">
        <f t="shared" si="2"/>
        <v>0.24652777777777771</v>
      </c>
      <c r="I24" s="8">
        <f t="shared" si="20"/>
        <v>0.28124999999999994</v>
      </c>
      <c r="J24" s="8">
        <f t="shared" si="3"/>
        <v>0.35069444444444436</v>
      </c>
      <c r="K24" s="8">
        <f t="shared" si="4"/>
        <v>0.44097222222222215</v>
      </c>
      <c r="L24" s="8">
        <f t="shared" si="5"/>
        <v>0.53125</v>
      </c>
      <c r="M24" s="8">
        <f t="shared" si="6"/>
        <v>0.60763888888888884</v>
      </c>
      <c r="N24" s="8">
        <f t="shared" si="7"/>
        <v>0.70486111111111105</v>
      </c>
      <c r="O24" s="22"/>
      <c r="P24" s="5" t="s">
        <v>71</v>
      </c>
      <c r="Q24" s="20" t="s">
        <v>50</v>
      </c>
      <c r="R24" s="6" t="str">
        <f t="shared" si="21"/>
        <v>-</v>
      </c>
      <c r="S24" s="25">
        <v>0.8</v>
      </c>
      <c r="T24" s="25">
        <f t="shared" si="22"/>
        <v>8.8000000000000007</v>
      </c>
      <c r="U24" s="8" t="s">
        <v>51</v>
      </c>
      <c r="V24" s="8">
        <f t="shared" si="23"/>
        <v>1.4583333333333332E-2</v>
      </c>
      <c r="W24" s="8">
        <f t="shared" ref="W24:W57" si="30">U24+W23</f>
        <v>0.26736111111111105</v>
      </c>
      <c r="X24" s="8">
        <f t="shared" si="29"/>
        <v>0.35069444444444436</v>
      </c>
      <c r="Y24" s="8">
        <f t="shared" si="24"/>
        <v>0.44097222222222215</v>
      </c>
      <c r="Z24" s="8">
        <f t="shared" si="25"/>
        <v>0.52430555555555547</v>
      </c>
      <c r="AA24" s="8">
        <f t="shared" si="26"/>
        <v>0.61111111111111105</v>
      </c>
      <c r="AB24" s="8">
        <f t="shared" si="27"/>
        <v>0.67013888888888884</v>
      </c>
      <c r="AC24" s="8">
        <f t="shared" si="28"/>
        <v>0.70486111111111105</v>
      </c>
    </row>
    <row r="25" spans="1:29" ht="12.75" customHeight="1" x14ac:dyDescent="0.2">
      <c r="A25" s="5" t="s">
        <v>14</v>
      </c>
      <c r="B25" s="20" t="s">
        <v>50</v>
      </c>
      <c r="C25" s="6" t="str">
        <f t="shared" si="17"/>
        <v>-</v>
      </c>
      <c r="D25" s="25">
        <v>2.2000000000000002</v>
      </c>
      <c r="E25" s="25">
        <f t="shared" si="18"/>
        <v>16.099999999999998</v>
      </c>
      <c r="F25" s="8">
        <v>2.0833333333333333E-3</v>
      </c>
      <c r="G25" s="8">
        <f t="shared" si="19"/>
        <v>1.9444444444444441E-2</v>
      </c>
      <c r="H25" s="8">
        <f t="shared" si="2"/>
        <v>0.24861111111111103</v>
      </c>
      <c r="I25" s="8">
        <f t="shared" si="20"/>
        <v>0.28333333333333327</v>
      </c>
      <c r="J25" s="8">
        <f t="shared" si="3"/>
        <v>0.35277777777777769</v>
      </c>
      <c r="K25" s="8">
        <f t="shared" si="4"/>
        <v>0.44305555555555548</v>
      </c>
      <c r="L25" s="8">
        <f t="shared" si="5"/>
        <v>0.53333333333333333</v>
      </c>
      <c r="M25" s="8">
        <f t="shared" si="6"/>
        <v>0.60972222222222217</v>
      </c>
      <c r="N25" s="8">
        <f t="shared" si="7"/>
        <v>0.70694444444444438</v>
      </c>
      <c r="O25" s="22"/>
      <c r="P25" s="5" t="s">
        <v>73</v>
      </c>
      <c r="Q25" s="20" t="s">
        <v>50</v>
      </c>
      <c r="R25" s="6" t="str">
        <f t="shared" si="21"/>
        <v>-</v>
      </c>
      <c r="S25" s="25">
        <v>1</v>
      </c>
      <c r="T25" s="25">
        <f t="shared" si="22"/>
        <v>9.8000000000000007</v>
      </c>
      <c r="U25" s="8" t="s">
        <v>51</v>
      </c>
      <c r="V25" s="8">
        <f t="shared" si="23"/>
        <v>1.5972222222222221E-2</v>
      </c>
      <c r="W25" s="8">
        <f t="shared" si="30"/>
        <v>0.26874999999999993</v>
      </c>
      <c r="X25" s="8">
        <f t="shared" si="29"/>
        <v>0.35208333333333325</v>
      </c>
      <c r="Y25" s="8">
        <f t="shared" si="24"/>
        <v>0.44236111111111104</v>
      </c>
      <c r="Z25" s="8">
        <f t="shared" si="25"/>
        <v>0.52569444444444435</v>
      </c>
      <c r="AA25" s="8">
        <f t="shared" si="26"/>
        <v>0.61249999999999993</v>
      </c>
      <c r="AB25" s="8">
        <f t="shared" si="27"/>
        <v>0.67152777777777772</v>
      </c>
      <c r="AC25" s="8">
        <f t="shared" si="28"/>
        <v>0.70624999999999993</v>
      </c>
    </row>
    <row r="26" spans="1:29" ht="12.75" customHeight="1" x14ac:dyDescent="0.2">
      <c r="A26" s="5" t="s">
        <v>15</v>
      </c>
      <c r="B26" s="20" t="s">
        <v>50</v>
      </c>
      <c r="C26" s="6" t="str">
        <f t="shared" si="17"/>
        <v>-</v>
      </c>
      <c r="D26" s="25">
        <v>0.8</v>
      </c>
      <c r="E26" s="25">
        <f t="shared" si="18"/>
        <v>16.899999999999999</v>
      </c>
      <c r="F26" s="8">
        <v>1.3888888888888889E-3</v>
      </c>
      <c r="G26" s="8">
        <f t="shared" si="19"/>
        <v>2.0833333333333329E-2</v>
      </c>
      <c r="H26" s="8">
        <f t="shared" si="2"/>
        <v>0.24999999999999992</v>
      </c>
      <c r="I26" s="8">
        <f t="shared" si="20"/>
        <v>0.28472222222222215</v>
      </c>
      <c r="J26" s="8">
        <f t="shared" si="3"/>
        <v>0.35416666666666657</v>
      </c>
      <c r="K26" s="8">
        <f t="shared" si="4"/>
        <v>0.44444444444444436</v>
      </c>
      <c r="L26" s="8">
        <f t="shared" si="5"/>
        <v>0.53472222222222221</v>
      </c>
      <c r="M26" s="8">
        <f t="shared" si="6"/>
        <v>0.61111111111111105</v>
      </c>
      <c r="N26" s="8">
        <f t="shared" si="7"/>
        <v>0.70833333333333326</v>
      </c>
      <c r="O26" s="22"/>
      <c r="P26" s="5" t="s">
        <v>75</v>
      </c>
      <c r="Q26" s="20" t="s">
        <v>50</v>
      </c>
      <c r="R26" s="6" t="str">
        <f t="shared" si="21"/>
        <v>-</v>
      </c>
      <c r="S26" s="25">
        <v>0.5</v>
      </c>
      <c r="T26" s="25">
        <f t="shared" si="22"/>
        <v>10.3</v>
      </c>
      <c r="U26" s="8" t="s">
        <v>61</v>
      </c>
      <c r="V26" s="8">
        <f t="shared" si="23"/>
        <v>1.6666666666666666E-2</v>
      </c>
      <c r="W26" s="8">
        <f t="shared" si="30"/>
        <v>0.26944444444444438</v>
      </c>
      <c r="X26" s="8">
        <f t="shared" si="29"/>
        <v>0.35277777777777769</v>
      </c>
      <c r="Y26" s="8">
        <f t="shared" si="24"/>
        <v>0.44305555555555548</v>
      </c>
      <c r="Z26" s="8">
        <f t="shared" si="25"/>
        <v>0.5263888888888888</v>
      </c>
      <c r="AA26" s="8">
        <f t="shared" si="26"/>
        <v>0.61319444444444438</v>
      </c>
      <c r="AB26" s="8">
        <f t="shared" si="27"/>
        <v>0.67222222222222217</v>
      </c>
      <c r="AC26" s="8">
        <f t="shared" si="28"/>
        <v>0.70694444444444438</v>
      </c>
    </row>
    <row r="27" spans="1:29" ht="12.75" customHeight="1" x14ac:dyDescent="0.2">
      <c r="A27" s="5" t="s">
        <v>14</v>
      </c>
      <c r="B27" s="20" t="s">
        <v>50</v>
      </c>
      <c r="C27" s="6" t="str">
        <f t="shared" si="17"/>
        <v>-</v>
      </c>
      <c r="D27" s="25">
        <v>0.7</v>
      </c>
      <c r="E27" s="25">
        <f t="shared" si="18"/>
        <v>17.599999999999998</v>
      </c>
      <c r="F27" s="8">
        <v>6.9444444444444447E-4</v>
      </c>
      <c r="G27" s="8">
        <f t="shared" si="19"/>
        <v>2.1527777777777774E-2</v>
      </c>
      <c r="H27" s="8">
        <f t="shared" si="2"/>
        <v>0.25069444444444439</v>
      </c>
      <c r="I27" s="8">
        <f t="shared" si="20"/>
        <v>0.2854166666666666</v>
      </c>
      <c r="J27" s="8">
        <f t="shared" si="3"/>
        <v>0.35486111111111102</v>
      </c>
      <c r="K27" s="8">
        <f t="shared" si="4"/>
        <v>0.44513888888888881</v>
      </c>
      <c r="L27" s="8">
        <f t="shared" si="5"/>
        <v>0.53541666666666665</v>
      </c>
      <c r="M27" s="8">
        <f t="shared" si="6"/>
        <v>0.61180555555555549</v>
      </c>
      <c r="N27" s="8">
        <f t="shared" si="7"/>
        <v>0.7090277777777777</v>
      </c>
      <c r="O27" s="22"/>
      <c r="P27" s="5" t="s">
        <v>77</v>
      </c>
      <c r="Q27" s="20" t="s">
        <v>50</v>
      </c>
      <c r="R27" s="6" t="str">
        <f t="shared" si="21"/>
        <v>-</v>
      </c>
      <c r="S27" s="25">
        <v>0.6</v>
      </c>
      <c r="T27" s="25">
        <f t="shared" si="22"/>
        <v>10.9</v>
      </c>
      <c r="U27" s="8" t="s">
        <v>61</v>
      </c>
      <c r="V27" s="8">
        <f t="shared" si="23"/>
        <v>1.7361111111111112E-2</v>
      </c>
      <c r="W27" s="8">
        <f t="shared" si="30"/>
        <v>0.27013888888888882</v>
      </c>
      <c r="X27" s="8">
        <f t="shared" si="29"/>
        <v>0.35347222222222213</v>
      </c>
      <c r="Y27" s="8">
        <f t="shared" si="24"/>
        <v>0.44374999999999992</v>
      </c>
      <c r="Z27" s="8">
        <f t="shared" si="25"/>
        <v>0.52708333333333324</v>
      </c>
      <c r="AA27" s="8">
        <f t="shared" si="26"/>
        <v>0.61388888888888882</v>
      </c>
      <c r="AB27" s="8">
        <f t="shared" si="27"/>
        <v>0.67291666666666661</v>
      </c>
      <c r="AC27" s="8">
        <f t="shared" si="28"/>
        <v>0.70763888888888882</v>
      </c>
    </row>
    <row r="28" spans="1:29" ht="12.75" customHeight="1" x14ac:dyDescent="0.2">
      <c r="A28" s="5" t="s">
        <v>115</v>
      </c>
      <c r="B28" s="20" t="s">
        <v>50</v>
      </c>
      <c r="C28" s="6" t="str">
        <f t="shared" si="17"/>
        <v>-</v>
      </c>
      <c r="D28" s="25">
        <v>2.6</v>
      </c>
      <c r="E28" s="25">
        <f t="shared" si="18"/>
        <v>20.2</v>
      </c>
      <c r="F28" s="8">
        <v>2.0833333333333333E-3</v>
      </c>
      <c r="G28" s="8">
        <f t="shared" si="19"/>
        <v>2.3611111111111107E-2</v>
      </c>
      <c r="H28" s="8">
        <f t="shared" si="2"/>
        <v>0.25277777777777771</v>
      </c>
      <c r="I28" s="8">
        <f t="shared" si="20"/>
        <v>0.28749999999999992</v>
      </c>
      <c r="J28" s="8">
        <f t="shared" si="3"/>
        <v>0.35694444444444434</v>
      </c>
      <c r="K28" s="8">
        <f t="shared" si="4"/>
        <v>0.44722222222222213</v>
      </c>
      <c r="L28" s="8">
        <f t="shared" si="5"/>
        <v>0.53749999999999998</v>
      </c>
      <c r="M28" s="8">
        <f t="shared" si="6"/>
        <v>0.61388888888888882</v>
      </c>
      <c r="N28" s="8">
        <f t="shared" si="7"/>
        <v>0.71111111111111103</v>
      </c>
      <c r="O28" s="22"/>
      <c r="P28" s="5" t="s">
        <v>79</v>
      </c>
      <c r="Q28" s="20" t="s">
        <v>50</v>
      </c>
      <c r="R28" s="6" t="str">
        <f t="shared" si="21"/>
        <v>-</v>
      </c>
      <c r="S28" s="25">
        <v>2.2000000000000002</v>
      </c>
      <c r="T28" s="25">
        <f t="shared" si="22"/>
        <v>13.100000000000001</v>
      </c>
      <c r="U28" s="8">
        <v>2.7777777777777779E-3</v>
      </c>
      <c r="V28" s="8">
        <f t="shared" si="23"/>
        <v>2.013888888888889E-2</v>
      </c>
      <c r="W28" s="8">
        <f t="shared" si="30"/>
        <v>0.27291666666666659</v>
      </c>
      <c r="X28" s="8">
        <f t="shared" si="29"/>
        <v>0.3562499999999999</v>
      </c>
      <c r="Y28" s="8">
        <f t="shared" si="24"/>
        <v>0.44652777777777769</v>
      </c>
      <c r="Z28" s="8">
        <f t="shared" si="25"/>
        <v>0.52986111111111101</v>
      </c>
      <c r="AA28" s="8">
        <f t="shared" si="26"/>
        <v>0.61666666666666659</v>
      </c>
      <c r="AB28" s="8">
        <f t="shared" si="27"/>
        <v>0.67569444444444438</v>
      </c>
      <c r="AC28" s="8">
        <f t="shared" si="28"/>
        <v>0.71041666666666659</v>
      </c>
    </row>
    <row r="29" spans="1:29" ht="12.75" customHeight="1" x14ac:dyDescent="0.2">
      <c r="A29" s="5" t="s">
        <v>72</v>
      </c>
      <c r="B29" s="20" t="s">
        <v>50</v>
      </c>
      <c r="C29" s="6" t="str">
        <f t="shared" si="17"/>
        <v>-</v>
      </c>
      <c r="D29" s="25">
        <v>0.5</v>
      </c>
      <c r="E29" s="25">
        <f t="shared" si="18"/>
        <v>20.7</v>
      </c>
      <c r="F29" s="8">
        <v>6.9444444444444447E-4</v>
      </c>
      <c r="G29" s="8">
        <f t="shared" si="19"/>
        <v>2.4305555555555552E-2</v>
      </c>
      <c r="H29" s="8">
        <f t="shared" si="2"/>
        <v>0.25347222222222215</v>
      </c>
      <c r="I29" s="8">
        <f t="shared" si="20"/>
        <v>0.28819444444444436</v>
      </c>
      <c r="J29" s="8">
        <f t="shared" si="3"/>
        <v>0.35763888888888878</v>
      </c>
      <c r="K29" s="8">
        <f t="shared" si="4"/>
        <v>0.44791666666666657</v>
      </c>
      <c r="L29" s="8">
        <f t="shared" si="5"/>
        <v>0.53819444444444442</v>
      </c>
      <c r="M29" s="8">
        <f t="shared" si="6"/>
        <v>0.61458333333333326</v>
      </c>
      <c r="N29" s="8">
        <f t="shared" si="7"/>
        <v>0.71180555555555547</v>
      </c>
      <c r="O29" s="22"/>
      <c r="P29" s="5" t="s">
        <v>81</v>
      </c>
      <c r="Q29" s="20" t="s">
        <v>50</v>
      </c>
      <c r="R29" s="6" t="str">
        <f t="shared" si="21"/>
        <v>-</v>
      </c>
      <c r="S29" s="25">
        <v>2.4</v>
      </c>
      <c r="T29" s="25">
        <f t="shared" si="22"/>
        <v>15.500000000000002</v>
      </c>
      <c r="U29" s="8" t="s">
        <v>82</v>
      </c>
      <c r="V29" s="8">
        <f t="shared" si="23"/>
        <v>2.2916666666666669E-2</v>
      </c>
      <c r="W29" s="8">
        <f t="shared" si="30"/>
        <v>0.27569444444444435</v>
      </c>
      <c r="X29" s="8">
        <f t="shared" si="29"/>
        <v>0.35902777777777767</v>
      </c>
      <c r="Y29" s="8">
        <f t="shared" si="24"/>
        <v>0.44930555555555546</v>
      </c>
      <c r="Z29" s="8">
        <f t="shared" si="25"/>
        <v>0.53263888888888877</v>
      </c>
      <c r="AA29" s="8">
        <f t="shared" si="26"/>
        <v>0.61944444444444435</v>
      </c>
      <c r="AB29" s="8">
        <f t="shared" si="27"/>
        <v>0.67847222222222214</v>
      </c>
      <c r="AC29" s="8">
        <f t="shared" si="28"/>
        <v>0.71319444444444435</v>
      </c>
    </row>
    <row r="30" spans="1:29" ht="12.75" customHeight="1" x14ac:dyDescent="0.2">
      <c r="A30" s="5" t="s">
        <v>74</v>
      </c>
      <c r="B30" s="20" t="s">
        <v>50</v>
      </c>
      <c r="C30" s="6" t="str">
        <f t="shared" si="17"/>
        <v>-</v>
      </c>
      <c r="D30" s="25">
        <v>1.1000000000000001</v>
      </c>
      <c r="E30" s="25">
        <f t="shared" si="18"/>
        <v>21.8</v>
      </c>
      <c r="F30" s="8" t="s">
        <v>51</v>
      </c>
      <c r="G30" s="8">
        <f t="shared" si="19"/>
        <v>2.569444444444444E-2</v>
      </c>
      <c r="H30" s="8">
        <f t="shared" si="2"/>
        <v>0.25486111111111104</v>
      </c>
      <c r="I30" s="8">
        <f t="shared" si="20"/>
        <v>0.28958333333333325</v>
      </c>
      <c r="J30" s="8">
        <f t="shared" si="3"/>
        <v>0.35902777777777767</v>
      </c>
      <c r="K30" s="8">
        <f t="shared" si="4"/>
        <v>0.44930555555555546</v>
      </c>
      <c r="L30" s="8">
        <f t="shared" si="5"/>
        <v>0.5395833333333333</v>
      </c>
      <c r="M30" s="8">
        <f t="shared" si="6"/>
        <v>0.61597222222222214</v>
      </c>
      <c r="N30" s="8">
        <f t="shared" si="7"/>
        <v>0.71319444444444435</v>
      </c>
      <c r="O30" s="22"/>
      <c r="P30" s="5" t="s">
        <v>83</v>
      </c>
      <c r="Q30" s="20" t="s">
        <v>50</v>
      </c>
      <c r="R30" s="6">
        <f t="shared" si="21"/>
        <v>50</v>
      </c>
      <c r="S30" s="25">
        <v>5</v>
      </c>
      <c r="T30" s="25">
        <f t="shared" si="22"/>
        <v>20.5</v>
      </c>
      <c r="U30" s="8">
        <v>4.1666666666666666E-3</v>
      </c>
      <c r="V30" s="8">
        <f t="shared" si="23"/>
        <v>2.7083333333333334E-2</v>
      </c>
      <c r="W30" s="8">
        <f t="shared" si="30"/>
        <v>0.27986111111111101</v>
      </c>
      <c r="X30" s="8">
        <f t="shared" si="29"/>
        <v>0.36319444444444432</v>
      </c>
      <c r="Y30" s="8">
        <f t="shared" si="24"/>
        <v>0.45347222222222211</v>
      </c>
      <c r="Z30" s="8">
        <f t="shared" si="25"/>
        <v>0.53680555555555542</v>
      </c>
      <c r="AA30" s="8">
        <f t="shared" si="26"/>
        <v>0.62361111111111101</v>
      </c>
      <c r="AB30" s="8">
        <f t="shared" si="27"/>
        <v>0.6826388888888888</v>
      </c>
      <c r="AC30" s="8">
        <f t="shared" si="28"/>
        <v>0.71736111111111101</v>
      </c>
    </row>
    <row r="31" spans="1:29" ht="12.75" customHeight="1" x14ac:dyDescent="0.2">
      <c r="A31" s="5" t="s">
        <v>76</v>
      </c>
      <c r="B31" s="20" t="s">
        <v>50</v>
      </c>
      <c r="C31" s="6" t="str">
        <f t="shared" si="17"/>
        <v>-</v>
      </c>
      <c r="D31" s="25">
        <v>1.5</v>
      </c>
      <c r="E31" s="25">
        <f t="shared" si="18"/>
        <v>23.3</v>
      </c>
      <c r="F31" s="8" t="s">
        <v>57</v>
      </c>
      <c r="G31" s="8">
        <f t="shared" si="19"/>
        <v>2.7777777777777773E-2</v>
      </c>
      <c r="H31" s="8">
        <f t="shared" si="2"/>
        <v>0.25694444444444436</v>
      </c>
      <c r="I31" s="8">
        <f t="shared" si="20"/>
        <v>0.29166666666666657</v>
      </c>
      <c r="J31" s="8">
        <f t="shared" si="3"/>
        <v>0.36111111111111099</v>
      </c>
      <c r="K31" s="8">
        <f t="shared" si="4"/>
        <v>0.45138888888888878</v>
      </c>
      <c r="L31" s="8">
        <f t="shared" si="5"/>
        <v>0.54166666666666663</v>
      </c>
      <c r="M31" s="8">
        <f t="shared" si="6"/>
        <v>0.61805555555555547</v>
      </c>
      <c r="N31" s="8">
        <f t="shared" si="7"/>
        <v>0.71527777777777768</v>
      </c>
      <c r="O31" s="22"/>
      <c r="P31" s="5" t="s">
        <v>117</v>
      </c>
      <c r="Q31" s="20" t="s">
        <v>50</v>
      </c>
      <c r="R31" s="6" t="str">
        <f t="shared" si="21"/>
        <v>-</v>
      </c>
      <c r="S31" s="25">
        <v>0.7</v>
      </c>
      <c r="T31" s="25">
        <f t="shared" si="22"/>
        <v>21.2</v>
      </c>
      <c r="U31" s="8">
        <v>6.9444444444444447E-4</v>
      </c>
      <c r="V31" s="8">
        <f t="shared" si="23"/>
        <v>2.777777777777778E-2</v>
      </c>
      <c r="W31" s="8">
        <f t="shared" si="30"/>
        <v>0.28055555555555545</v>
      </c>
      <c r="X31" s="8">
        <f t="shared" si="29"/>
        <v>0.36388888888888876</v>
      </c>
      <c r="Y31" s="8">
        <f t="shared" si="24"/>
        <v>0.45416666666666655</v>
      </c>
      <c r="Z31" s="8">
        <f t="shared" si="25"/>
        <v>0.53749999999999987</v>
      </c>
      <c r="AA31" s="8">
        <f t="shared" si="26"/>
        <v>0.62430555555555545</v>
      </c>
      <c r="AB31" s="8">
        <f t="shared" si="27"/>
        <v>0.68333333333333324</v>
      </c>
      <c r="AC31" s="8">
        <f t="shared" si="28"/>
        <v>0.71805555555555545</v>
      </c>
    </row>
    <row r="32" spans="1:29" ht="12.75" customHeight="1" x14ac:dyDescent="0.2">
      <c r="A32" s="5" t="s">
        <v>78</v>
      </c>
      <c r="B32" s="20" t="s">
        <v>50</v>
      </c>
      <c r="C32" s="6" t="str">
        <f t="shared" si="17"/>
        <v>-</v>
      </c>
      <c r="D32" s="25">
        <v>1.3</v>
      </c>
      <c r="E32" s="25">
        <f t="shared" si="18"/>
        <v>24.6</v>
      </c>
      <c r="F32" s="8" t="s">
        <v>51</v>
      </c>
      <c r="G32" s="8">
        <f t="shared" si="19"/>
        <v>2.916666666666666E-2</v>
      </c>
      <c r="H32" s="8">
        <f t="shared" si="2"/>
        <v>0.25833333333333325</v>
      </c>
      <c r="I32" s="8">
        <f t="shared" si="20"/>
        <v>0.29305555555555546</v>
      </c>
      <c r="J32" s="8">
        <f t="shared" si="3"/>
        <v>0.36249999999999988</v>
      </c>
      <c r="K32" s="8">
        <f t="shared" si="4"/>
        <v>0.45277777777777767</v>
      </c>
      <c r="L32" s="8">
        <f t="shared" si="5"/>
        <v>0.54305555555555551</v>
      </c>
      <c r="M32" s="8">
        <f t="shared" si="6"/>
        <v>0.61944444444444435</v>
      </c>
      <c r="N32" s="8">
        <f t="shared" si="7"/>
        <v>0.71666666666666656</v>
      </c>
      <c r="O32" s="22"/>
      <c r="P32" s="5" t="s">
        <v>80</v>
      </c>
      <c r="Q32" s="20" t="s">
        <v>50</v>
      </c>
      <c r="R32" s="6" t="str">
        <f t="shared" si="21"/>
        <v>-</v>
      </c>
      <c r="S32" s="25">
        <v>0.5</v>
      </c>
      <c r="T32" s="25">
        <f t="shared" si="22"/>
        <v>21.7</v>
      </c>
      <c r="U32" s="8">
        <v>6.9444444444444447E-4</v>
      </c>
      <c r="V32" s="8">
        <f t="shared" si="23"/>
        <v>2.8472222222222225E-2</v>
      </c>
      <c r="W32" s="8">
        <f t="shared" si="30"/>
        <v>0.28124999999999989</v>
      </c>
      <c r="X32" s="8">
        <f t="shared" si="29"/>
        <v>0.3645833333333332</v>
      </c>
      <c r="Y32" s="8">
        <f t="shared" si="24"/>
        <v>0.45486111111111099</v>
      </c>
      <c r="Z32" s="8">
        <f t="shared" si="25"/>
        <v>0.53819444444444431</v>
      </c>
      <c r="AA32" s="8">
        <f t="shared" si="26"/>
        <v>0.62499999999999989</v>
      </c>
      <c r="AB32" s="8">
        <f t="shared" si="27"/>
        <v>0.68402777777777768</v>
      </c>
      <c r="AC32" s="8">
        <f t="shared" si="28"/>
        <v>0.71874999999999989</v>
      </c>
    </row>
    <row r="33" spans="1:29" ht="12.75" customHeight="1" x14ac:dyDescent="0.2">
      <c r="A33" s="5" t="s">
        <v>116</v>
      </c>
      <c r="B33" s="20" t="s">
        <v>50</v>
      </c>
      <c r="C33" s="6"/>
      <c r="D33" s="25">
        <v>0.4</v>
      </c>
      <c r="E33" s="25">
        <f t="shared" si="18"/>
        <v>25</v>
      </c>
      <c r="F33" s="8">
        <v>6.9444444444444447E-4</v>
      </c>
      <c r="G33" s="8">
        <f t="shared" si="19"/>
        <v>2.9861111111111106E-2</v>
      </c>
      <c r="H33" s="8">
        <f t="shared" si="2"/>
        <v>0.25902777777777769</v>
      </c>
      <c r="I33" s="8">
        <f t="shared" si="20"/>
        <v>0.2937499999999999</v>
      </c>
      <c r="J33" s="8">
        <f t="shared" si="3"/>
        <v>0.36319444444444432</v>
      </c>
      <c r="K33" s="8">
        <f t="shared" si="4"/>
        <v>0.45347222222222211</v>
      </c>
      <c r="L33" s="8">
        <f t="shared" si="5"/>
        <v>0.54374999999999996</v>
      </c>
      <c r="M33" s="8">
        <f t="shared" si="6"/>
        <v>0.6201388888888888</v>
      </c>
      <c r="N33" s="8">
        <f t="shared" si="7"/>
        <v>0.71736111111111101</v>
      </c>
      <c r="O33" s="22"/>
      <c r="P33" s="5" t="s">
        <v>116</v>
      </c>
      <c r="Q33" s="20" t="s">
        <v>50</v>
      </c>
      <c r="R33" s="6" t="str">
        <f t="shared" si="21"/>
        <v>-</v>
      </c>
      <c r="S33" s="25">
        <v>1.1000000000000001</v>
      </c>
      <c r="T33" s="25">
        <f t="shared" si="22"/>
        <v>22.8</v>
      </c>
      <c r="U33" s="8">
        <v>1.3888888888888889E-3</v>
      </c>
      <c r="V33" s="8">
        <f t="shared" si="23"/>
        <v>2.9861111111111113E-2</v>
      </c>
      <c r="W33" s="8">
        <f t="shared" si="30"/>
        <v>0.28263888888888877</v>
      </c>
      <c r="X33" s="8">
        <f t="shared" si="29"/>
        <v>0.36597222222222209</v>
      </c>
      <c r="Y33" s="8">
        <f t="shared" si="24"/>
        <v>0.45624999999999988</v>
      </c>
      <c r="Z33" s="8">
        <f t="shared" si="25"/>
        <v>0.53958333333333319</v>
      </c>
      <c r="AA33" s="8">
        <f t="shared" si="26"/>
        <v>0.62638888888888877</v>
      </c>
      <c r="AB33" s="8">
        <f t="shared" si="27"/>
        <v>0.68541666666666656</v>
      </c>
      <c r="AC33" s="8">
        <f t="shared" si="28"/>
        <v>0.72013888888888877</v>
      </c>
    </row>
    <row r="34" spans="1:29" ht="12.75" customHeight="1" x14ac:dyDescent="0.2">
      <c r="A34" s="5" t="s">
        <v>80</v>
      </c>
      <c r="B34" s="20" t="s">
        <v>50</v>
      </c>
      <c r="C34" s="6" t="str">
        <f t="shared" si="17"/>
        <v>-</v>
      </c>
      <c r="D34" s="25">
        <v>1.1000000000000001</v>
      </c>
      <c r="E34" s="25">
        <f t="shared" si="18"/>
        <v>26.1</v>
      </c>
      <c r="F34" s="8">
        <v>1.3888888888888889E-3</v>
      </c>
      <c r="G34" s="8">
        <f t="shared" si="19"/>
        <v>3.1249999999999993E-2</v>
      </c>
      <c r="H34" s="8">
        <f t="shared" si="2"/>
        <v>0.26041666666666657</v>
      </c>
      <c r="I34" s="8">
        <f t="shared" si="20"/>
        <v>0.29513888888888878</v>
      </c>
      <c r="J34" s="8">
        <f t="shared" si="3"/>
        <v>0.3645833333333332</v>
      </c>
      <c r="K34" s="8">
        <f t="shared" si="4"/>
        <v>0.45486111111111099</v>
      </c>
      <c r="L34" s="8">
        <f t="shared" si="5"/>
        <v>0.54513888888888884</v>
      </c>
      <c r="M34" s="8">
        <f t="shared" si="6"/>
        <v>0.62152777777777768</v>
      </c>
      <c r="N34" s="8">
        <f t="shared" si="7"/>
        <v>0.71874999999999989</v>
      </c>
      <c r="O34" s="22"/>
      <c r="P34" s="7" t="s">
        <v>121</v>
      </c>
      <c r="Q34" s="20" t="s">
        <v>50</v>
      </c>
      <c r="R34" s="6" t="str">
        <f t="shared" si="21"/>
        <v>-</v>
      </c>
      <c r="S34" s="25">
        <v>0.4</v>
      </c>
      <c r="T34" s="25">
        <f t="shared" si="22"/>
        <v>23.2</v>
      </c>
      <c r="U34" s="8">
        <v>6.9444444444444447E-4</v>
      </c>
      <c r="V34" s="8">
        <f t="shared" si="23"/>
        <v>3.0555555555555558E-2</v>
      </c>
      <c r="W34" s="8">
        <f t="shared" si="30"/>
        <v>0.28333333333333321</v>
      </c>
      <c r="X34" s="8">
        <f t="shared" si="29"/>
        <v>0.36666666666666653</v>
      </c>
      <c r="Y34" s="8">
        <f t="shared" si="24"/>
        <v>0.45694444444444432</v>
      </c>
      <c r="Z34" s="8">
        <f t="shared" si="25"/>
        <v>0.54027777777777763</v>
      </c>
      <c r="AA34" s="8">
        <f t="shared" si="26"/>
        <v>0.62708333333333321</v>
      </c>
      <c r="AB34" s="8">
        <f t="shared" si="27"/>
        <v>0.68611111111111101</v>
      </c>
      <c r="AC34" s="8">
        <f t="shared" si="28"/>
        <v>0.72083333333333321</v>
      </c>
    </row>
    <row r="35" spans="1:29" ht="12.75" customHeight="1" x14ac:dyDescent="0.2">
      <c r="A35" s="5" t="s">
        <v>117</v>
      </c>
      <c r="B35" s="20" t="s">
        <v>50</v>
      </c>
      <c r="C35" s="6" t="str">
        <f t="shared" si="17"/>
        <v>-</v>
      </c>
      <c r="D35" s="25">
        <v>0.5</v>
      </c>
      <c r="E35" s="25">
        <f t="shared" si="18"/>
        <v>26.6</v>
      </c>
      <c r="F35" s="8">
        <v>6.9444444444444447E-4</v>
      </c>
      <c r="G35" s="8">
        <f t="shared" si="19"/>
        <v>3.1944444444444435E-2</v>
      </c>
      <c r="H35" s="8">
        <f t="shared" si="2"/>
        <v>0.26111111111111102</v>
      </c>
      <c r="I35" s="8">
        <f t="shared" si="20"/>
        <v>0.29583333333333323</v>
      </c>
      <c r="J35" s="8">
        <f t="shared" si="3"/>
        <v>0.36527777777777765</v>
      </c>
      <c r="K35" s="8">
        <f t="shared" si="4"/>
        <v>0.45555555555555544</v>
      </c>
      <c r="L35" s="8">
        <f t="shared" si="5"/>
        <v>0.54583333333333328</v>
      </c>
      <c r="M35" s="8">
        <f t="shared" si="6"/>
        <v>0.62222222222222212</v>
      </c>
      <c r="N35" s="8">
        <f t="shared" si="7"/>
        <v>0.71944444444444433</v>
      </c>
      <c r="O35" s="22"/>
      <c r="P35" s="5" t="s">
        <v>76</v>
      </c>
      <c r="Q35" s="20" t="s">
        <v>50</v>
      </c>
      <c r="R35" s="6" t="str">
        <f t="shared" si="21"/>
        <v>-</v>
      </c>
      <c r="S35" s="25">
        <v>1.2</v>
      </c>
      <c r="T35" s="25">
        <f t="shared" si="22"/>
        <v>24.4</v>
      </c>
      <c r="U35" s="8" t="s">
        <v>51</v>
      </c>
      <c r="V35" s="8">
        <f t="shared" si="23"/>
        <v>3.1944444444444449E-2</v>
      </c>
      <c r="W35" s="8">
        <f t="shared" si="30"/>
        <v>0.2847222222222221</v>
      </c>
      <c r="X35" s="8">
        <f t="shared" si="29"/>
        <v>0.36805555555555541</v>
      </c>
      <c r="Y35" s="8">
        <f t="shared" si="24"/>
        <v>0.4583333333333332</v>
      </c>
      <c r="Z35" s="8">
        <f t="shared" si="25"/>
        <v>0.54166666666666652</v>
      </c>
      <c r="AA35" s="8">
        <f t="shared" si="26"/>
        <v>0.6284722222222221</v>
      </c>
      <c r="AB35" s="8">
        <f t="shared" si="27"/>
        <v>0.68749999999999989</v>
      </c>
      <c r="AC35" s="8">
        <f t="shared" si="28"/>
        <v>0.7222222222222221</v>
      </c>
    </row>
    <row r="36" spans="1:29" ht="12.75" customHeight="1" x14ac:dyDescent="0.2">
      <c r="A36" s="5" t="s">
        <v>83</v>
      </c>
      <c r="B36" s="20" t="s">
        <v>50</v>
      </c>
      <c r="C36" s="6" t="str">
        <f t="shared" si="17"/>
        <v>-</v>
      </c>
      <c r="D36" s="25">
        <v>0.7</v>
      </c>
      <c r="E36" s="25">
        <f t="shared" si="18"/>
        <v>27.3</v>
      </c>
      <c r="F36" s="8">
        <v>6.9444444444444447E-4</v>
      </c>
      <c r="G36" s="8">
        <f t="shared" si="19"/>
        <v>3.2638888888888877E-2</v>
      </c>
      <c r="H36" s="8">
        <f t="shared" si="2"/>
        <v>0.26180555555555546</v>
      </c>
      <c r="I36" s="8">
        <f t="shared" si="20"/>
        <v>0.29652777777777767</v>
      </c>
      <c r="J36" s="8">
        <f t="shared" si="3"/>
        <v>0.36597222222222209</v>
      </c>
      <c r="K36" s="8">
        <f t="shared" si="4"/>
        <v>0.45624999999999988</v>
      </c>
      <c r="L36" s="8">
        <f t="shared" si="5"/>
        <v>0.54652777777777772</v>
      </c>
      <c r="M36" s="8">
        <f t="shared" si="6"/>
        <v>0.62291666666666656</v>
      </c>
      <c r="N36" s="8">
        <f t="shared" si="7"/>
        <v>0.72013888888888877</v>
      </c>
      <c r="O36" s="22"/>
      <c r="P36" s="5" t="s">
        <v>74</v>
      </c>
      <c r="Q36" s="20" t="s">
        <v>50</v>
      </c>
      <c r="R36" s="6" t="str">
        <f t="shared" si="21"/>
        <v>-</v>
      </c>
      <c r="S36" s="25">
        <v>1.6</v>
      </c>
      <c r="T36" s="25">
        <f t="shared" si="22"/>
        <v>26</v>
      </c>
      <c r="U36" s="8" t="s">
        <v>57</v>
      </c>
      <c r="V36" s="8">
        <f t="shared" si="23"/>
        <v>3.4027777777777782E-2</v>
      </c>
      <c r="W36" s="8">
        <f t="shared" si="30"/>
        <v>0.28680555555555542</v>
      </c>
      <c r="X36" s="8">
        <f t="shared" si="29"/>
        <v>0.37013888888888874</v>
      </c>
      <c r="Y36" s="8">
        <f t="shared" si="24"/>
        <v>0.46041666666666653</v>
      </c>
      <c r="Z36" s="8">
        <f t="shared" si="25"/>
        <v>0.54374999999999984</v>
      </c>
      <c r="AA36" s="8">
        <f t="shared" si="26"/>
        <v>0.63055555555555542</v>
      </c>
      <c r="AB36" s="8">
        <f t="shared" si="27"/>
        <v>0.68958333333333321</v>
      </c>
      <c r="AC36" s="8">
        <f t="shared" si="28"/>
        <v>0.72430555555555542</v>
      </c>
    </row>
    <row r="37" spans="1:29" ht="12.75" customHeight="1" x14ac:dyDescent="0.2">
      <c r="A37" s="5" t="s">
        <v>84</v>
      </c>
      <c r="B37" s="20" t="s">
        <v>50</v>
      </c>
      <c r="C37" s="6">
        <f t="shared" si="17"/>
        <v>50</v>
      </c>
      <c r="D37" s="25">
        <v>5</v>
      </c>
      <c r="E37" s="25">
        <f t="shared" si="18"/>
        <v>32.299999999999997</v>
      </c>
      <c r="F37" s="8">
        <v>4.1666666666666666E-3</v>
      </c>
      <c r="G37" s="8">
        <f t="shared" si="19"/>
        <v>3.6805555555555543E-2</v>
      </c>
      <c r="H37" s="8">
        <f t="shared" si="2"/>
        <v>0.26597222222222211</v>
      </c>
      <c r="I37" s="8">
        <f t="shared" si="20"/>
        <v>0.30069444444444432</v>
      </c>
      <c r="J37" s="8">
        <f t="shared" si="3"/>
        <v>0.37013888888888874</v>
      </c>
      <c r="K37" s="8">
        <f t="shared" si="4"/>
        <v>0.46041666666666653</v>
      </c>
      <c r="L37" s="8">
        <f t="shared" si="5"/>
        <v>0.55069444444444438</v>
      </c>
      <c r="M37" s="8">
        <f t="shared" si="6"/>
        <v>0.62708333333333321</v>
      </c>
      <c r="N37" s="8">
        <f t="shared" si="7"/>
        <v>0.72430555555555542</v>
      </c>
      <c r="O37" s="22"/>
      <c r="P37" s="5" t="s">
        <v>72</v>
      </c>
      <c r="Q37" s="20" t="s">
        <v>50</v>
      </c>
      <c r="R37" s="6" t="str">
        <f t="shared" si="21"/>
        <v>-</v>
      </c>
      <c r="S37" s="25">
        <v>1.1000000000000001</v>
      </c>
      <c r="T37" s="25">
        <f t="shared" si="22"/>
        <v>27.1</v>
      </c>
      <c r="U37" s="8" t="s">
        <v>51</v>
      </c>
      <c r="V37" s="8">
        <f t="shared" si="23"/>
        <v>3.5416666666666673E-2</v>
      </c>
      <c r="W37" s="8">
        <f t="shared" si="30"/>
        <v>0.28819444444444431</v>
      </c>
      <c r="X37" s="8">
        <f t="shared" si="29"/>
        <v>0.37152777777777762</v>
      </c>
      <c r="Y37" s="8">
        <f t="shared" si="24"/>
        <v>0.46180555555555541</v>
      </c>
      <c r="Z37" s="8">
        <f t="shared" si="25"/>
        <v>0.54513888888888873</v>
      </c>
      <c r="AA37" s="8">
        <f t="shared" si="26"/>
        <v>0.63194444444444431</v>
      </c>
      <c r="AB37" s="8">
        <f t="shared" si="27"/>
        <v>0.6909722222222221</v>
      </c>
      <c r="AC37" s="8">
        <f t="shared" si="28"/>
        <v>0.72569444444444431</v>
      </c>
    </row>
    <row r="38" spans="1:29" ht="12.75" customHeight="1" x14ac:dyDescent="0.2">
      <c r="A38" s="5" t="s">
        <v>85</v>
      </c>
      <c r="B38" s="20" t="s">
        <v>50</v>
      </c>
      <c r="C38" s="6" t="str">
        <f t="shared" si="17"/>
        <v>-</v>
      </c>
      <c r="D38" s="25">
        <v>2.4</v>
      </c>
      <c r="E38" s="25">
        <f t="shared" si="18"/>
        <v>34.699999999999996</v>
      </c>
      <c r="F38" s="8" t="s">
        <v>82</v>
      </c>
      <c r="G38" s="8">
        <f t="shared" si="19"/>
        <v>3.9583333333333318E-2</v>
      </c>
      <c r="H38" s="8">
        <f t="shared" si="2"/>
        <v>0.26874999999999988</v>
      </c>
      <c r="I38" s="8">
        <f t="shared" si="20"/>
        <v>0.30347222222222209</v>
      </c>
      <c r="J38" s="8">
        <f t="shared" si="3"/>
        <v>0.37291666666666651</v>
      </c>
      <c r="K38" s="8">
        <f t="shared" si="4"/>
        <v>0.4631944444444443</v>
      </c>
      <c r="L38" s="8">
        <f t="shared" si="5"/>
        <v>0.55347222222222214</v>
      </c>
      <c r="M38" s="8">
        <f t="shared" si="6"/>
        <v>0.62986111111111098</v>
      </c>
      <c r="N38" s="8">
        <f t="shared" si="7"/>
        <v>0.72708333333333319</v>
      </c>
      <c r="O38" s="22"/>
      <c r="P38" s="5" t="s">
        <v>115</v>
      </c>
      <c r="Q38" s="20" t="s">
        <v>50</v>
      </c>
      <c r="R38" s="6"/>
      <c r="S38" s="25">
        <v>0.5</v>
      </c>
      <c r="T38" s="25">
        <f t="shared" si="22"/>
        <v>27.6</v>
      </c>
      <c r="U38" s="8">
        <v>6.9444444444444447E-4</v>
      </c>
      <c r="V38" s="8">
        <f t="shared" si="23"/>
        <v>3.6111111111111115E-2</v>
      </c>
      <c r="W38" s="8">
        <f t="shared" si="30"/>
        <v>0.28888888888888875</v>
      </c>
      <c r="X38" s="8">
        <f t="shared" si="29"/>
        <v>0.37222222222222207</v>
      </c>
      <c r="Y38" s="8">
        <f t="shared" si="24"/>
        <v>0.46249999999999986</v>
      </c>
      <c r="Z38" s="8">
        <f t="shared" si="25"/>
        <v>0.54583333333333317</v>
      </c>
      <c r="AA38" s="8">
        <f t="shared" si="26"/>
        <v>0.63263888888888875</v>
      </c>
      <c r="AB38" s="8">
        <f t="shared" si="27"/>
        <v>0.69166666666666654</v>
      </c>
      <c r="AC38" s="8">
        <f t="shared" si="28"/>
        <v>0.72638888888888875</v>
      </c>
    </row>
    <row r="39" spans="1:29" ht="12.75" customHeight="1" x14ac:dyDescent="0.2">
      <c r="A39" s="5" t="s">
        <v>86</v>
      </c>
      <c r="B39" s="20" t="s">
        <v>50</v>
      </c>
      <c r="C39" s="6" t="str">
        <f t="shared" si="17"/>
        <v>-</v>
      </c>
      <c r="D39" s="25">
        <v>2.2000000000000002</v>
      </c>
      <c r="E39" s="25">
        <f t="shared" si="18"/>
        <v>36.9</v>
      </c>
      <c r="F39" s="8">
        <v>2.7777777777777779E-3</v>
      </c>
      <c r="G39" s="8">
        <f t="shared" si="19"/>
        <v>4.2361111111111092E-2</v>
      </c>
      <c r="H39" s="8">
        <f t="shared" si="2"/>
        <v>0.27152777777777765</v>
      </c>
      <c r="I39" s="8">
        <f t="shared" si="20"/>
        <v>0.30624999999999986</v>
      </c>
      <c r="J39" s="8">
        <f t="shared" si="3"/>
        <v>0.37569444444444428</v>
      </c>
      <c r="K39" s="8">
        <f t="shared" si="4"/>
        <v>0.46597222222222207</v>
      </c>
      <c r="L39" s="8">
        <f t="shared" si="5"/>
        <v>0.55624999999999991</v>
      </c>
      <c r="M39" s="8">
        <f t="shared" si="6"/>
        <v>0.63263888888888875</v>
      </c>
      <c r="N39" s="8">
        <f t="shared" si="7"/>
        <v>0.72986111111111096</v>
      </c>
      <c r="O39" s="22"/>
      <c r="P39" s="5" t="s">
        <v>14</v>
      </c>
      <c r="Q39" s="20" t="s">
        <v>50</v>
      </c>
      <c r="R39" s="6" t="str">
        <f t="shared" ref="R39:R57" si="31">IF(S39&gt;2.9,S39/U39/24,"-")</f>
        <v>-</v>
      </c>
      <c r="S39" s="25">
        <v>2.6</v>
      </c>
      <c r="T39" s="25">
        <f t="shared" si="22"/>
        <v>30.200000000000003</v>
      </c>
      <c r="U39" s="8">
        <v>2.0833333333333333E-3</v>
      </c>
      <c r="V39" s="8">
        <f t="shared" si="23"/>
        <v>3.8194444444444448E-2</v>
      </c>
      <c r="W39" s="8">
        <f t="shared" si="30"/>
        <v>0.29097222222222208</v>
      </c>
      <c r="X39" s="8">
        <f t="shared" si="29"/>
        <v>0.37430555555555539</v>
      </c>
      <c r="Y39" s="8">
        <f t="shared" si="24"/>
        <v>0.46458333333333318</v>
      </c>
      <c r="Z39" s="8">
        <f t="shared" si="25"/>
        <v>0.5479166666666665</v>
      </c>
      <c r="AA39" s="8">
        <f t="shared" si="26"/>
        <v>0.63472222222222208</v>
      </c>
      <c r="AB39" s="8">
        <f t="shared" si="27"/>
        <v>0.69374999999999987</v>
      </c>
      <c r="AC39" s="8">
        <f t="shared" si="28"/>
        <v>0.72847222222222208</v>
      </c>
    </row>
    <row r="40" spans="1:29" ht="12.75" customHeight="1" x14ac:dyDescent="0.2">
      <c r="A40" s="5" t="s">
        <v>87</v>
      </c>
      <c r="B40" s="20" t="s">
        <v>50</v>
      </c>
      <c r="C40" s="6" t="str">
        <f t="shared" si="17"/>
        <v>-</v>
      </c>
      <c r="D40" s="25">
        <v>0.6</v>
      </c>
      <c r="E40" s="25">
        <f t="shared" si="18"/>
        <v>37.5</v>
      </c>
      <c r="F40" s="8">
        <v>6.9444444444444447E-4</v>
      </c>
      <c r="G40" s="8">
        <f t="shared" si="19"/>
        <v>4.3055555555555534E-2</v>
      </c>
      <c r="H40" s="8">
        <f t="shared" si="2"/>
        <v>0.27222222222222209</v>
      </c>
      <c r="I40" s="8">
        <f t="shared" si="20"/>
        <v>0.3069444444444443</v>
      </c>
      <c r="J40" s="8">
        <f t="shared" si="3"/>
        <v>0.37638888888888872</v>
      </c>
      <c r="K40" s="8">
        <f t="shared" si="4"/>
        <v>0.46666666666666651</v>
      </c>
      <c r="L40" s="8">
        <f t="shared" si="5"/>
        <v>0.55694444444444435</v>
      </c>
      <c r="M40" s="8">
        <f t="shared" si="6"/>
        <v>0.63333333333333319</v>
      </c>
      <c r="N40" s="8">
        <f t="shared" si="7"/>
        <v>0.7305555555555554</v>
      </c>
      <c r="O40" s="22"/>
      <c r="P40" s="5" t="s">
        <v>15</v>
      </c>
      <c r="Q40" s="20" t="s">
        <v>50</v>
      </c>
      <c r="R40" s="6" t="str">
        <f t="shared" si="31"/>
        <v>-</v>
      </c>
      <c r="S40" s="25">
        <v>0.8</v>
      </c>
      <c r="T40" s="25">
        <f t="shared" si="22"/>
        <v>31.000000000000004</v>
      </c>
      <c r="U40" s="8">
        <v>1.3888888888888889E-3</v>
      </c>
      <c r="V40" s="8">
        <f t="shared" si="23"/>
        <v>3.9583333333333338E-2</v>
      </c>
      <c r="W40" s="8">
        <f t="shared" si="30"/>
        <v>0.29236111111111096</v>
      </c>
      <c r="X40" s="8">
        <f t="shared" si="29"/>
        <v>0.37569444444444428</v>
      </c>
      <c r="Y40" s="8">
        <f t="shared" si="24"/>
        <v>0.46597222222222207</v>
      </c>
      <c r="Z40" s="8">
        <f t="shared" si="25"/>
        <v>0.54930555555555538</v>
      </c>
      <c r="AA40" s="8">
        <f t="shared" si="26"/>
        <v>0.63611111111111096</v>
      </c>
      <c r="AB40" s="8">
        <f t="shared" si="27"/>
        <v>0.69513888888888875</v>
      </c>
      <c r="AC40" s="8">
        <f t="shared" si="28"/>
        <v>0.72986111111111096</v>
      </c>
    </row>
    <row r="41" spans="1:29" ht="12.75" customHeight="1" x14ac:dyDescent="0.2">
      <c r="A41" s="5" t="s">
        <v>88</v>
      </c>
      <c r="B41" s="20" t="s">
        <v>50</v>
      </c>
      <c r="C41" s="6" t="str">
        <f t="shared" si="17"/>
        <v>-</v>
      </c>
      <c r="D41" s="25">
        <v>0.5</v>
      </c>
      <c r="E41" s="25">
        <f t="shared" si="18"/>
        <v>38</v>
      </c>
      <c r="F41" s="8" t="s">
        <v>61</v>
      </c>
      <c r="G41" s="8">
        <f t="shared" si="19"/>
        <v>4.3749999999999976E-2</v>
      </c>
      <c r="H41" s="8">
        <f t="shared" si="2"/>
        <v>0.27291666666666653</v>
      </c>
      <c r="I41" s="8">
        <f t="shared" si="20"/>
        <v>0.30763888888888874</v>
      </c>
      <c r="J41" s="8">
        <f t="shared" si="3"/>
        <v>0.37708333333333316</v>
      </c>
      <c r="K41" s="8">
        <f t="shared" si="4"/>
        <v>0.46736111111111095</v>
      </c>
      <c r="L41" s="8">
        <f t="shared" si="5"/>
        <v>0.5576388888888888</v>
      </c>
      <c r="M41" s="8">
        <f t="shared" si="6"/>
        <v>0.63402777777777763</v>
      </c>
      <c r="N41" s="8">
        <f t="shared" si="7"/>
        <v>0.73124999999999984</v>
      </c>
      <c r="O41" s="22"/>
      <c r="P41" s="5" t="s">
        <v>14</v>
      </c>
      <c r="Q41" s="20" t="s">
        <v>50</v>
      </c>
      <c r="R41" s="6" t="str">
        <f t="shared" si="31"/>
        <v>-</v>
      </c>
      <c r="S41" s="25">
        <v>0.7</v>
      </c>
      <c r="T41" s="25">
        <f t="shared" si="22"/>
        <v>31.700000000000003</v>
      </c>
      <c r="U41" s="8">
        <v>6.9444444444444447E-4</v>
      </c>
      <c r="V41" s="8">
        <f t="shared" si="23"/>
        <v>4.027777777777778E-2</v>
      </c>
      <c r="W41" s="8">
        <f t="shared" si="30"/>
        <v>0.2930555555555554</v>
      </c>
      <c r="X41" s="8">
        <f t="shared" si="29"/>
        <v>0.37638888888888872</v>
      </c>
      <c r="Y41" s="8">
        <f t="shared" si="24"/>
        <v>0.46666666666666651</v>
      </c>
      <c r="Z41" s="8">
        <f t="shared" si="25"/>
        <v>0.54999999999999982</v>
      </c>
      <c r="AA41" s="8">
        <f t="shared" si="26"/>
        <v>0.6368055555555554</v>
      </c>
      <c r="AB41" s="8">
        <f t="shared" si="27"/>
        <v>0.69583333333333319</v>
      </c>
      <c r="AC41" s="8">
        <f t="shared" si="28"/>
        <v>0.7305555555555554</v>
      </c>
    </row>
    <row r="42" spans="1:29" ht="12.75" customHeight="1" x14ac:dyDescent="0.2">
      <c r="A42" s="5" t="s">
        <v>89</v>
      </c>
      <c r="B42" s="20" t="s">
        <v>50</v>
      </c>
      <c r="C42" s="6" t="str">
        <f t="shared" si="17"/>
        <v>-</v>
      </c>
      <c r="D42" s="25">
        <v>0.9</v>
      </c>
      <c r="E42" s="25">
        <f t="shared" si="18"/>
        <v>38.9</v>
      </c>
      <c r="F42" s="8" t="s">
        <v>51</v>
      </c>
      <c r="G42" s="8">
        <f t="shared" si="19"/>
        <v>4.5138888888888867E-2</v>
      </c>
      <c r="H42" s="8">
        <f t="shared" si="2"/>
        <v>0.27430555555555541</v>
      </c>
      <c r="I42" s="8">
        <f t="shared" si="20"/>
        <v>0.30902777777777762</v>
      </c>
      <c r="J42" s="8">
        <f t="shared" si="3"/>
        <v>0.37847222222222204</v>
      </c>
      <c r="K42" s="8">
        <f t="shared" si="4"/>
        <v>0.46874999999999983</v>
      </c>
      <c r="L42" s="8">
        <f t="shared" si="5"/>
        <v>0.55902777777777768</v>
      </c>
      <c r="M42" s="8">
        <f t="shared" si="6"/>
        <v>0.63541666666666652</v>
      </c>
      <c r="N42" s="8">
        <f t="shared" si="7"/>
        <v>0.73263888888888873</v>
      </c>
      <c r="O42" s="22"/>
      <c r="P42" s="5" t="s">
        <v>67</v>
      </c>
      <c r="Q42" s="20" t="s">
        <v>50</v>
      </c>
      <c r="R42" s="6" t="str">
        <f t="shared" si="31"/>
        <v>-</v>
      </c>
      <c r="S42" s="25">
        <v>2.2000000000000002</v>
      </c>
      <c r="T42" s="25">
        <f t="shared" si="22"/>
        <v>33.900000000000006</v>
      </c>
      <c r="U42" s="8">
        <v>2.0833333333333333E-3</v>
      </c>
      <c r="V42" s="8">
        <f t="shared" si="23"/>
        <v>4.2361111111111113E-2</v>
      </c>
      <c r="W42" s="8">
        <f t="shared" si="30"/>
        <v>0.29513888888888873</v>
      </c>
      <c r="X42" s="8">
        <f t="shared" si="29"/>
        <v>0.37847222222222204</v>
      </c>
      <c r="Y42" s="8">
        <f t="shared" si="24"/>
        <v>0.46874999999999983</v>
      </c>
      <c r="Z42" s="8">
        <f t="shared" si="25"/>
        <v>0.55208333333333315</v>
      </c>
      <c r="AA42" s="8">
        <f t="shared" si="26"/>
        <v>0.63888888888888873</v>
      </c>
      <c r="AB42" s="8">
        <f t="shared" si="27"/>
        <v>0.69791666666666652</v>
      </c>
      <c r="AC42" s="8">
        <f t="shared" si="28"/>
        <v>0.73263888888888873</v>
      </c>
    </row>
    <row r="43" spans="1:29" ht="12.75" customHeight="1" x14ac:dyDescent="0.2">
      <c r="A43" s="5" t="s">
        <v>90</v>
      </c>
      <c r="B43" s="20" t="s">
        <v>50</v>
      </c>
      <c r="C43" s="6" t="str">
        <f t="shared" si="17"/>
        <v>-</v>
      </c>
      <c r="D43" s="25">
        <v>0.8</v>
      </c>
      <c r="E43" s="25">
        <f t="shared" si="18"/>
        <v>39.699999999999996</v>
      </c>
      <c r="F43" s="8" t="s">
        <v>51</v>
      </c>
      <c r="G43" s="8">
        <f t="shared" si="19"/>
        <v>4.6527777777777758E-2</v>
      </c>
      <c r="H43" s="8">
        <f t="shared" si="2"/>
        <v>0.2756944444444443</v>
      </c>
      <c r="I43" s="8">
        <f t="shared" si="20"/>
        <v>0.31041666666666651</v>
      </c>
      <c r="J43" s="8">
        <f t="shared" si="3"/>
        <v>0.37986111111111093</v>
      </c>
      <c r="K43" s="8">
        <f t="shared" si="4"/>
        <v>0.47013888888888872</v>
      </c>
      <c r="L43" s="8">
        <f t="shared" si="5"/>
        <v>0.56041666666666656</v>
      </c>
      <c r="M43" s="8">
        <f t="shared" si="6"/>
        <v>0.6368055555555554</v>
      </c>
      <c r="N43" s="8">
        <f t="shared" si="7"/>
        <v>0.73402777777777761</v>
      </c>
      <c r="O43" s="22"/>
      <c r="P43" s="5" t="s">
        <v>122</v>
      </c>
      <c r="Q43" s="20" t="s">
        <v>50</v>
      </c>
      <c r="R43" s="6" t="str">
        <f t="shared" si="31"/>
        <v>-</v>
      </c>
      <c r="S43" s="25">
        <v>0.7</v>
      </c>
      <c r="T43" s="25">
        <f t="shared" si="22"/>
        <v>34.600000000000009</v>
      </c>
      <c r="U43" s="8">
        <v>6.9444444444444447E-4</v>
      </c>
      <c r="V43" s="8">
        <f t="shared" si="23"/>
        <v>4.3055555555555555E-2</v>
      </c>
      <c r="W43" s="8">
        <f t="shared" si="30"/>
        <v>0.29583333333333317</v>
      </c>
      <c r="X43" s="8">
        <f t="shared" si="29"/>
        <v>0.37916666666666649</v>
      </c>
      <c r="Y43" s="8">
        <f t="shared" si="24"/>
        <v>0.46944444444444428</v>
      </c>
      <c r="Z43" s="8">
        <f t="shared" si="25"/>
        <v>0.55277777777777759</v>
      </c>
      <c r="AA43" s="8">
        <f t="shared" si="26"/>
        <v>0.63958333333333317</v>
      </c>
      <c r="AB43" s="8">
        <f t="shared" si="27"/>
        <v>0.69861111111111096</v>
      </c>
      <c r="AC43" s="8">
        <f t="shared" si="28"/>
        <v>0.73333333333333317</v>
      </c>
    </row>
    <row r="44" spans="1:29" ht="12.75" customHeight="1" x14ac:dyDescent="0.2">
      <c r="A44" s="5" t="s">
        <v>91</v>
      </c>
      <c r="B44" s="20" t="s">
        <v>50</v>
      </c>
      <c r="C44" s="6" t="str">
        <f t="shared" si="17"/>
        <v>-</v>
      </c>
      <c r="D44" s="25">
        <v>0.5</v>
      </c>
      <c r="E44" s="25">
        <f t="shared" si="18"/>
        <v>40.199999999999996</v>
      </c>
      <c r="F44" s="8" t="s">
        <v>61</v>
      </c>
      <c r="G44" s="8">
        <f t="shared" si="19"/>
        <v>4.72222222222222E-2</v>
      </c>
      <c r="H44" s="8">
        <f t="shared" si="2"/>
        <v>0.27638888888888874</v>
      </c>
      <c r="I44" s="8">
        <f t="shared" si="20"/>
        <v>0.31111111111111095</v>
      </c>
      <c r="J44" s="8">
        <f t="shared" si="3"/>
        <v>0.38055555555555537</v>
      </c>
      <c r="K44" s="8">
        <f t="shared" si="4"/>
        <v>0.47083333333333316</v>
      </c>
      <c r="L44" s="8">
        <f t="shared" si="5"/>
        <v>0.56111111111111101</v>
      </c>
      <c r="M44" s="8">
        <f t="shared" si="6"/>
        <v>0.63749999999999984</v>
      </c>
      <c r="N44" s="8">
        <f t="shared" si="7"/>
        <v>0.73472222222222205</v>
      </c>
      <c r="O44" s="22"/>
      <c r="P44" s="7" t="s">
        <v>124</v>
      </c>
      <c r="Q44" s="20" t="s">
        <v>50</v>
      </c>
      <c r="R44" s="6" t="str">
        <f t="shared" si="31"/>
        <v>-</v>
      </c>
      <c r="S44" s="25">
        <v>1.4</v>
      </c>
      <c r="T44" s="25">
        <f t="shared" si="22"/>
        <v>36.000000000000007</v>
      </c>
      <c r="U44" s="8">
        <v>1.3888888888888889E-3</v>
      </c>
      <c r="V44" s="8">
        <f t="shared" si="23"/>
        <v>4.4444444444444446E-2</v>
      </c>
      <c r="W44" s="8">
        <f t="shared" si="30"/>
        <v>0.29722222222222205</v>
      </c>
      <c r="X44" s="8">
        <f t="shared" si="29"/>
        <v>0.38055555555555537</v>
      </c>
      <c r="Y44" s="8">
        <f t="shared" si="24"/>
        <v>0.47083333333333316</v>
      </c>
      <c r="Z44" s="8">
        <f t="shared" si="25"/>
        <v>0.55416666666666647</v>
      </c>
      <c r="AA44" s="8">
        <f t="shared" si="26"/>
        <v>0.64097222222222205</v>
      </c>
      <c r="AB44" s="8">
        <f t="shared" si="27"/>
        <v>0.69999999999999984</v>
      </c>
      <c r="AC44" s="8">
        <f t="shared" si="28"/>
        <v>0.73472222222222205</v>
      </c>
    </row>
    <row r="45" spans="1:29" ht="12.75" customHeight="1" x14ac:dyDescent="0.2">
      <c r="A45" s="5" t="s">
        <v>92</v>
      </c>
      <c r="B45" s="20" t="s">
        <v>50</v>
      </c>
      <c r="C45" s="6" t="str">
        <f t="shared" si="17"/>
        <v>-</v>
      </c>
      <c r="D45" s="25">
        <v>0.9</v>
      </c>
      <c r="E45" s="25">
        <f t="shared" si="18"/>
        <v>41.099999999999994</v>
      </c>
      <c r="F45" s="8" t="s">
        <v>51</v>
      </c>
      <c r="G45" s="8">
        <f t="shared" si="19"/>
        <v>4.8611111111111091E-2</v>
      </c>
      <c r="H45" s="8">
        <f t="shared" si="2"/>
        <v>0.27777777777777762</v>
      </c>
      <c r="I45" s="8">
        <f t="shared" si="20"/>
        <v>0.31249999999999983</v>
      </c>
      <c r="J45" s="8">
        <f t="shared" si="3"/>
        <v>0.38194444444444425</v>
      </c>
      <c r="K45" s="8">
        <f t="shared" si="4"/>
        <v>0.47222222222222204</v>
      </c>
      <c r="L45" s="8">
        <f t="shared" si="5"/>
        <v>0.56249999999999989</v>
      </c>
      <c r="M45" s="8">
        <f t="shared" si="6"/>
        <v>0.63888888888888873</v>
      </c>
      <c r="N45" s="8">
        <f t="shared" si="7"/>
        <v>0.73611111111111094</v>
      </c>
      <c r="O45" s="22"/>
      <c r="P45" s="5" t="s">
        <v>118</v>
      </c>
      <c r="Q45" s="20" t="s">
        <v>50</v>
      </c>
      <c r="R45" s="6" t="str">
        <f t="shared" si="31"/>
        <v>-</v>
      </c>
      <c r="S45" s="25">
        <v>0.7</v>
      </c>
      <c r="T45" s="25">
        <f t="shared" si="22"/>
        <v>36.70000000000001</v>
      </c>
      <c r="U45" s="8">
        <v>6.9444444444444447E-4</v>
      </c>
      <c r="V45" s="8">
        <f t="shared" si="23"/>
        <v>4.5138888888888888E-2</v>
      </c>
      <c r="W45" s="8">
        <f t="shared" si="30"/>
        <v>0.2979166666666665</v>
      </c>
      <c r="X45" s="8">
        <f t="shared" si="29"/>
        <v>0.38124999999999981</v>
      </c>
      <c r="Y45" s="8">
        <f t="shared" si="24"/>
        <v>0.4715277777777776</v>
      </c>
      <c r="Z45" s="8">
        <f t="shared" si="25"/>
        <v>0.55486111111111092</v>
      </c>
      <c r="AA45" s="8">
        <f t="shared" si="26"/>
        <v>0.6416666666666665</v>
      </c>
      <c r="AB45" s="8">
        <f t="shared" si="27"/>
        <v>0.70069444444444429</v>
      </c>
      <c r="AC45" s="8">
        <f t="shared" si="28"/>
        <v>0.7354166666666665</v>
      </c>
    </row>
    <row r="46" spans="1:29" ht="12.75" customHeight="1" x14ac:dyDescent="0.2">
      <c r="A46" s="5" t="s">
        <v>93</v>
      </c>
      <c r="B46" s="20" t="s">
        <v>50</v>
      </c>
      <c r="C46" s="6" t="str">
        <f t="shared" si="17"/>
        <v>-</v>
      </c>
      <c r="D46" s="25">
        <v>1</v>
      </c>
      <c r="E46" s="25">
        <f t="shared" si="18"/>
        <v>42.099999999999994</v>
      </c>
      <c r="F46" s="8" t="s">
        <v>51</v>
      </c>
      <c r="G46" s="8">
        <f t="shared" si="19"/>
        <v>4.9999999999999982E-2</v>
      </c>
      <c r="H46" s="8">
        <f t="shared" si="2"/>
        <v>0.27916666666666651</v>
      </c>
      <c r="I46" s="8">
        <f t="shared" si="20"/>
        <v>0.31388888888888872</v>
      </c>
      <c r="J46" s="8">
        <f t="shared" si="3"/>
        <v>0.38333333333333314</v>
      </c>
      <c r="K46" s="8">
        <f t="shared" si="4"/>
        <v>0.47361111111111093</v>
      </c>
      <c r="L46" s="8">
        <f t="shared" si="5"/>
        <v>0.56388888888888877</v>
      </c>
      <c r="M46" s="8">
        <f t="shared" si="6"/>
        <v>0.64027777777777761</v>
      </c>
      <c r="N46" s="8">
        <f t="shared" si="7"/>
        <v>0.73749999999999982</v>
      </c>
      <c r="O46" s="22"/>
      <c r="P46" s="5" t="s">
        <v>64</v>
      </c>
      <c r="Q46" s="20" t="s">
        <v>50</v>
      </c>
      <c r="R46" s="6" t="str">
        <f t="shared" si="31"/>
        <v>-</v>
      </c>
      <c r="S46" s="25">
        <v>1</v>
      </c>
      <c r="T46" s="25">
        <f t="shared" si="22"/>
        <v>37.70000000000001</v>
      </c>
      <c r="U46" s="8">
        <v>1.3888888888888889E-3</v>
      </c>
      <c r="V46" s="8">
        <f t="shared" si="23"/>
        <v>4.6527777777777779E-2</v>
      </c>
      <c r="W46" s="8">
        <f t="shared" si="30"/>
        <v>0.29930555555555538</v>
      </c>
      <c r="X46" s="8">
        <f t="shared" si="29"/>
        <v>0.3826388888888887</v>
      </c>
      <c r="Y46" s="8">
        <f t="shared" si="24"/>
        <v>0.47291666666666649</v>
      </c>
      <c r="Z46" s="8">
        <f t="shared" si="25"/>
        <v>0.5562499999999998</v>
      </c>
      <c r="AA46" s="8">
        <f t="shared" si="26"/>
        <v>0.64305555555555538</v>
      </c>
      <c r="AB46" s="8">
        <f t="shared" si="27"/>
        <v>0.70208333333333317</v>
      </c>
      <c r="AC46" s="8">
        <f t="shared" si="28"/>
        <v>0.73680555555555538</v>
      </c>
    </row>
    <row r="47" spans="1:29" ht="12.75" customHeight="1" x14ac:dyDescent="0.2">
      <c r="A47" s="5" t="s">
        <v>94</v>
      </c>
      <c r="B47" s="20" t="s">
        <v>50</v>
      </c>
      <c r="C47" s="6" t="str">
        <f t="shared" si="17"/>
        <v>-</v>
      </c>
      <c r="D47" s="25">
        <v>0.5</v>
      </c>
      <c r="E47" s="25">
        <f t="shared" si="18"/>
        <v>42.599999999999994</v>
      </c>
      <c r="F47" s="8" t="s">
        <v>61</v>
      </c>
      <c r="G47" s="8">
        <f t="shared" si="19"/>
        <v>5.0694444444444424E-2</v>
      </c>
      <c r="H47" s="8">
        <f t="shared" si="2"/>
        <v>0.27986111111111095</v>
      </c>
      <c r="I47" s="8">
        <f t="shared" si="20"/>
        <v>0.31458333333333316</v>
      </c>
      <c r="J47" s="8">
        <f t="shared" si="3"/>
        <v>0.38402777777777758</v>
      </c>
      <c r="K47" s="8">
        <f t="shared" si="4"/>
        <v>0.47430555555555537</v>
      </c>
      <c r="L47" s="8">
        <f t="shared" si="5"/>
        <v>0.56458333333333321</v>
      </c>
      <c r="M47" s="8">
        <f t="shared" si="6"/>
        <v>0.64097222222222205</v>
      </c>
      <c r="N47" s="8">
        <f t="shared" si="7"/>
        <v>0.73819444444444426</v>
      </c>
      <c r="O47" s="22"/>
      <c r="P47" s="5" t="s">
        <v>125</v>
      </c>
      <c r="Q47" s="20" t="s">
        <v>50</v>
      </c>
      <c r="R47" s="6" t="str">
        <f t="shared" si="31"/>
        <v>-</v>
      </c>
      <c r="S47" s="25">
        <v>0.7</v>
      </c>
      <c r="T47" s="25">
        <f t="shared" si="22"/>
        <v>38.400000000000013</v>
      </c>
      <c r="U47" s="8">
        <v>6.9444444444444447E-4</v>
      </c>
      <c r="V47" s="8">
        <f t="shared" si="23"/>
        <v>4.7222222222222221E-2</v>
      </c>
      <c r="W47" s="8">
        <f t="shared" si="30"/>
        <v>0.29999999999999982</v>
      </c>
      <c r="X47" s="8">
        <f t="shared" si="29"/>
        <v>0.38333333333333314</v>
      </c>
      <c r="Y47" s="8">
        <f t="shared" si="24"/>
        <v>0.47361111111111093</v>
      </c>
      <c r="Z47" s="8">
        <f t="shared" si="25"/>
        <v>0.55694444444444424</v>
      </c>
      <c r="AA47" s="8">
        <f t="shared" si="26"/>
        <v>0.64374999999999982</v>
      </c>
      <c r="AB47" s="8">
        <f t="shared" si="27"/>
        <v>0.70277777777777761</v>
      </c>
      <c r="AC47" s="8">
        <f t="shared" si="28"/>
        <v>0.73749999999999982</v>
      </c>
    </row>
    <row r="48" spans="1:29" ht="12.75" customHeight="1" x14ac:dyDescent="0.2">
      <c r="A48" s="5" t="s">
        <v>95</v>
      </c>
      <c r="B48" s="20" t="s">
        <v>50</v>
      </c>
      <c r="C48" s="6" t="str">
        <f t="shared" si="17"/>
        <v>-</v>
      </c>
      <c r="D48" s="25">
        <v>0.7</v>
      </c>
      <c r="E48" s="25">
        <f t="shared" si="18"/>
        <v>43.3</v>
      </c>
      <c r="F48" s="8" t="s">
        <v>51</v>
      </c>
      <c r="G48" s="8">
        <f t="shared" si="19"/>
        <v>5.2083333333333315E-2</v>
      </c>
      <c r="H48" s="8">
        <f t="shared" si="2"/>
        <v>0.28124999999999983</v>
      </c>
      <c r="I48" s="8">
        <f t="shared" si="20"/>
        <v>0.31597222222222204</v>
      </c>
      <c r="J48" s="8">
        <f t="shared" si="3"/>
        <v>0.38541666666666646</v>
      </c>
      <c r="K48" s="8">
        <f t="shared" si="4"/>
        <v>0.47569444444444425</v>
      </c>
      <c r="L48" s="8">
        <f t="shared" si="5"/>
        <v>0.5659722222222221</v>
      </c>
      <c r="M48" s="8">
        <f t="shared" si="6"/>
        <v>0.64236111111111094</v>
      </c>
      <c r="N48" s="8">
        <f t="shared" si="7"/>
        <v>0.73958333333333315</v>
      </c>
      <c r="O48" s="22"/>
      <c r="P48" s="5" t="s">
        <v>62</v>
      </c>
      <c r="Q48" s="20" t="s">
        <v>50</v>
      </c>
      <c r="R48" s="6" t="str">
        <f t="shared" si="31"/>
        <v>-</v>
      </c>
      <c r="S48" s="25">
        <v>0.7</v>
      </c>
      <c r="T48" s="25">
        <f t="shared" si="22"/>
        <v>39.100000000000016</v>
      </c>
      <c r="U48" s="8">
        <v>6.9444444444444447E-4</v>
      </c>
      <c r="V48" s="8">
        <f t="shared" si="23"/>
        <v>4.7916666666666663E-2</v>
      </c>
      <c r="W48" s="8">
        <f t="shared" si="30"/>
        <v>0.30069444444444426</v>
      </c>
      <c r="X48" s="8">
        <f t="shared" si="29"/>
        <v>0.38402777777777758</v>
      </c>
      <c r="Y48" s="8">
        <f t="shared" si="24"/>
        <v>0.47430555555555537</v>
      </c>
      <c r="Z48" s="8">
        <f t="shared" si="25"/>
        <v>0.55763888888888868</v>
      </c>
      <c r="AA48" s="8">
        <f t="shared" si="26"/>
        <v>0.64444444444444426</v>
      </c>
      <c r="AB48" s="8">
        <f t="shared" si="27"/>
        <v>0.70347222222222205</v>
      </c>
      <c r="AC48" s="8">
        <f t="shared" si="28"/>
        <v>0.73819444444444426</v>
      </c>
    </row>
    <row r="49" spans="1:29" ht="12.75" customHeight="1" x14ac:dyDescent="0.2">
      <c r="A49" s="5" t="s">
        <v>96</v>
      </c>
      <c r="B49" s="20" t="s">
        <v>50</v>
      </c>
      <c r="C49" s="6" t="str">
        <f t="shared" si="17"/>
        <v>-</v>
      </c>
      <c r="D49" s="25">
        <v>0.3</v>
      </c>
      <c r="E49" s="25">
        <f t="shared" si="18"/>
        <v>43.599999999999994</v>
      </c>
      <c r="F49" s="8" t="s">
        <v>61</v>
      </c>
      <c r="G49" s="8">
        <f t="shared" si="19"/>
        <v>5.2777777777777757E-2</v>
      </c>
      <c r="H49" s="8">
        <f t="shared" si="2"/>
        <v>0.28194444444444428</v>
      </c>
      <c r="I49" s="8">
        <f t="shared" si="20"/>
        <v>0.31666666666666649</v>
      </c>
      <c r="J49" s="8">
        <f t="shared" si="3"/>
        <v>0.38611111111111091</v>
      </c>
      <c r="K49" s="8">
        <f t="shared" si="4"/>
        <v>0.4763888888888887</v>
      </c>
      <c r="L49" s="8">
        <f t="shared" si="5"/>
        <v>0.56666666666666654</v>
      </c>
      <c r="M49" s="8">
        <f t="shared" si="6"/>
        <v>0.64305555555555538</v>
      </c>
      <c r="N49" s="8">
        <f t="shared" si="7"/>
        <v>0.74027777777777759</v>
      </c>
      <c r="O49" s="22"/>
      <c r="P49" s="5" t="s">
        <v>59</v>
      </c>
      <c r="Q49" s="20" t="s">
        <v>50</v>
      </c>
      <c r="R49" s="6" t="str">
        <f t="shared" si="31"/>
        <v>-</v>
      </c>
      <c r="S49" s="25">
        <v>1</v>
      </c>
      <c r="T49" s="25">
        <f t="shared" si="22"/>
        <v>40.100000000000016</v>
      </c>
      <c r="U49" s="8">
        <v>1.3888888888888889E-3</v>
      </c>
      <c r="V49" s="8">
        <f t="shared" si="23"/>
        <v>4.9305555555555554E-2</v>
      </c>
      <c r="W49" s="8">
        <f t="shared" si="30"/>
        <v>0.30208333333333315</v>
      </c>
      <c r="X49" s="8">
        <f t="shared" si="29"/>
        <v>0.38541666666666646</v>
      </c>
      <c r="Y49" s="8">
        <f t="shared" si="24"/>
        <v>0.47569444444444425</v>
      </c>
      <c r="Z49" s="8">
        <f t="shared" si="25"/>
        <v>0.55902777777777757</v>
      </c>
      <c r="AA49" s="8">
        <f t="shared" si="26"/>
        <v>0.64583333333333315</v>
      </c>
      <c r="AB49" s="8">
        <f t="shared" si="27"/>
        <v>0.70486111111111094</v>
      </c>
      <c r="AC49" s="8">
        <f t="shared" si="28"/>
        <v>0.73958333333333315</v>
      </c>
    </row>
    <row r="50" spans="1:29" ht="12.75" customHeight="1" x14ac:dyDescent="0.2">
      <c r="A50" s="5" t="s">
        <v>97</v>
      </c>
      <c r="B50" s="20" t="s">
        <v>50</v>
      </c>
      <c r="C50" s="6" t="str">
        <f t="shared" si="17"/>
        <v>-</v>
      </c>
      <c r="D50" s="25">
        <v>0.6</v>
      </c>
      <c r="E50" s="25">
        <f t="shared" si="18"/>
        <v>44.199999999999996</v>
      </c>
      <c r="F50" s="8" t="s">
        <v>61</v>
      </c>
      <c r="G50" s="8">
        <f t="shared" si="19"/>
        <v>5.3472222222222199E-2</v>
      </c>
      <c r="H50" s="8">
        <f t="shared" si="2"/>
        <v>0.28263888888888872</v>
      </c>
      <c r="I50" s="8">
        <f t="shared" si="20"/>
        <v>0.31736111111111093</v>
      </c>
      <c r="J50" s="8">
        <f t="shared" si="3"/>
        <v>0.38680555555555535</v>
      </c>
      <c r="K50" s="8">
        <f t="shared" si="4"/>
        <v>0.47708333333333314</v>
      </c>
      <c r="L50" s="8">
        <f t="shared" si="5"/>
        <v>0.56736111111111098</v>
      </c>
      <c r="M50" s="8">
        <f t="shared" si="6"/>
        <v>0.64374999999999982</v>
      </c>
      <c r="N50" s="8">
        <f t="shared" si="7"/>
        <v>0.74097222222222203</v>
      </c>
      <c r="O50" s="22"/>
      <c r="P50" s="5" t="s">
        <v>119</v>
      </c>
      <c r="Q50" s="20" t="s">
        <v>50</v>
      </c>
      <c r="R50" s="6" t="str">
        <f t="shared" si="31"/>
        <v>-</v>
      </c>
      <c r="S50" s="25">
        <v>0.5</v>
      </c>
      <c r="T50" s="25">
        <f t="shared" si="22"/>
        <v>40.600000000000016</v>
      </c>
      <c r="U50" s="8">
        <v>6.9444444444444447E-4</v>
      </c>
      <c r="V50" s="8">
        <f t="shared" si="23"/>
        <v>4.9999999999999996E-2</v>
      </c>
      <c r="W50" s="8">
        <f t="shared" si="30"/>
        <v>0.30277777777777759</v>
      </c>
      <c r="X50" s="8">
        <f t="shared" si="29"/>
        <v>0.38611111111111091</v>
      </c>
      <c r="Y50" s="8">
        <f t="shared" si="24"/>
        <v>0.4763888888888887</v>
      </c>
      <c r="Z50" s="8">
        <f t="shared" si="25"/>
        <v>0.55972222222222201</v>
      </c>
      <c r="AA50" s="8">
        <f t="shared" si="26"/>
        <v>0.64652777777777759</v>
      </c>
      <c r="AB50" s="8">
        <f t="shared" si="27"/>
        <v>0.70555555555555538</v>
      </c>
      <c r="AC50" s="8">
        <f t="shared" si="28"/>
        <v>0.74027777777777759</v>
      </c>
    </row>
    <row r="51" spans="1:29" ht="12.75" customHeight="1" x14ac:dyDescent="0.2">
      <c r="A51" s="5" t="s">
        <v>98</v>
      </c>
      <c r="B51" s="20" t="s">
        <v>53</v>
      </c>
      <c r="C51" s="6" t="str">
        <f t="shared" si="17"/>
        <v>-</v>
      </c>
      <c r="D51" s="25">
        <v>0.6</v>
      </c>
      <c r="E51" s="25">
        <f t="shared" si="18"/>
        <v>44.8</v>
      </c>
      <c r="F51" s="8" t="s">
        <v>51</v>
      </c>
      <c r="G51" s="8">
        <f t="shared" si="19"/>
        <v>5.486111111111109E-2</v>
      </c>
      <c r="H51" s="8">
        <f t="shared" si="2"/>
        <v>0.2840277777777776</v>
      </c>
      <c r="I51" s="8">
        <f t="shared" si="20"/>
        <v>0.31874999999999981</v>
      </c>
      <c r="J51" s="8">
        <f t="shared" si="3"/>
        <v>0.38819444444444423</v>
      </c>
      <c r="K51" s="8">
        <f t="shared" si="4"/>
        <v>0.47847222222222202</v>
      </c>
      <c r="L51" s="8">
        <f t="shared" si="5"/>
        <v>0.56874999999999987</v>
      </c>
      <c r="M51" s="8">
        <f t="shared" si="6"/>
        <v>0.64513888888888871</v>
      </c>
      <c r="N51" s="8">
        <f t="shared" si="7"/>
        <v>0.74236111111111092</v>
      </c>
      <c r="O51" s="22"/>
      <c r="P51" s="5" t="s">
        <v>56</v>
      </c>
      <c r="Q51" s="20" t="s">
        <v>50</v>
      </c>
      <c r="R51" s="6" t="str">
        <f t="shared" si="31"/>
        <v>-</v>
      </c>
      <c r="S51" s="25">
        <v>0.4</v>
      </c>
      <c r="T51" s="25">
        <f t="shared" si="22"/>
        <v>41.000000000000014</v>
      </c>
      <c r="U51" s="8">
        <v>6.9444444444444447E-4</v>
      </c>
      <c r="V51" s="8">
        <f t="shared" si="23"/>
        <v>5.0694444444444438E-2</v>
      </c>
      <c r="W51" s="8">
        <f t="shared" si="30"/>
        <v>0.30347222222222203</v>
      </c>
      <c r="X51" s="8">
        <f t="shared" si="29"/>
        <v>0.38680555555555535</v>
      </c>
      <c r="Y51" s="8">
        <f t="shared" si="24"/>
        <v>0.47708333333333314</v>
      </c>
      <c r="Z51" s="8">
        <f t="shared" si="25"/>
        <v>0.56041666666666645</v>
      </c>
      <c r="AA51" s="8">
        <f t="shared" si="26"/>
        <v>0.64722222222222203</v>
      </c>
      <c r="AB51" s="8">
        <f t="shared" si="27"/>
        <v>0.70624999999999982</v>
      </c>
      <c r="AC51" s="8">
        <f t="shared" si="28"/>
        <v>0.74097222222222203</v>
      </c>
    </row>
    <row r="52" spans="1:29" ht="12.75" customHeight="1" x14ac:dyDescent="0.2">
      <c r="A52" s="7" t="s">
        <v>20</v>
      </c>
      <c r="B52" s="20" t="s">
        <v>13</v>
      </c>
      <c r="C52" s="6"/>
      <c r="D52" s="25">
        <v>0.1</v>
      </c>
      <c r="E52" s="25">
        <f t="shared" si="18"/>
        <v>44.9</v>
      </c>
      <c r="F52" s="8">
        <v>6.9444444444444447E-4</v>
      </c>
      <c r="G52" s="8">
        <f t="shared" si="19"/>
        <v>5.5555555555555532E-2</v>
      </c>
      <c r="H52" s="8">
        <f t="shared" si="2"/>
        <v>0.28472222222222204</v>
      </c>
      <c r="I52" s="8">
        <f t="shared" si="20"/>
        <v>0.31944444444444425</v>
      </c>
      <c r="J52" s="8">
        <f t="shared" si="3"/>
        <v>0.38888888888888867</v>
      </c>
      <c r="K52" s="8">
        <f t="shared" si="4"/>
        <v>0.47916666666666646</v>
      </c>
      <c r="L52" s="8">
        <f t="shared" si="5"/>
        <v>0.56944444444444431</v>
      </c>
      <c r="M52" s="8">
        <f t="shared" si="6"/>
        <v>0.64583333333333315</v>
      </c>
      <c r="N52" s="8">
        <f t="shared" si="7"/>
        <v>0.74305555555555536</v>
      </c>
      <c r="O52" s="22"/>
      <c r="P52" s="5" t="s">
        <v>120</v>
      </c>
      <c r="Q52" s="20" t="s">
        <v>50</v>
      </c>
      <c r="R52" s="6" t="str">
        <f t="shared" si="31"/>
        <v>-</v>
      </c>
      <c r="S52" s="25">
        <v>2.2000000000000002</v>
      </c>
      <c r="T52" s="25">
        <f t="shared" si="22"/>
        <v>43.200000000000017</v>
      </c>
      <c r="U52" s="8">
        <v>2.0833333333333333E-3</v>
      </c>
      <c r="V52" s="8">
        <f t="shared" si="23"/>
        <v>5.2777777777777771E-2</v>
      </c>
      <c r="W52" s="8">
        <f t="shared" si="30"/>
        <v>0.30555555555555536</v>
      </c>
      <c r="X52" s="8">
        <f t="shared" si="29"/>
        <v>0.38888888888888867</v>
      </c>
      <c r="Y52" s="8">
        <f t="shared" si="24"/>
        <v>0.47916666666666646</v>
      </c>
      <c r="Z52" s="8">
        <f t="shared" si="25"/>
        <v>0.56249999999999978</v>
      </c>
      <c r="AA52" s="8">
        <f t="shared" si="26"/>
        <v>0.64930555555555536</v>
      </c>
      <c r="AB52" s="8">
        <f t="shared" si="27"/>
        <v>0.70833333333333315</v>
      </c>
      <c r="AC52" s="8">
        <f t="shared" si="28"/>
        <v>0.74305555555555536</v>
      </c>
    </row>
    <row r="53" spans="1:29" ht="12.75" customHeight="1" x14ac:dyDescent="0.2">
      <c r="A53" s="5" t="s">
        <v>16</v>
      </c>
      <c r="B53" s="20" t="s">
        <v>53</v>
      </c>
      <c r="C53" s="6" t="str">
        <f t="shared" si="17"/>
        <v>-</v>
      </c>
      <c r="D53" s="25">
        <v>1.2</v>
      </c>
      <c r="E53" s="25">
        <f t="shared" si="18"/>
        <v>46.1</v>
      </c>
      <c r="F53" s="8">
        <v>1.3888888888888889E-3</v>
      </c>
      <c r="G53" s="8">
        <f t="shared" si="19"/>
        <v>5.6944444444444423E-2</v>
      </c>
      <c r="H53" s="8">
        <f t="shared" si="2"/>
        <v>0.28611111111111093</v>
      </c>
      <c r="I53" s="8">
        <f t="shared" si="20"/>
        <v>0.32083333333333314</v>
      </c>
      <c r="J53" s="8">
        <f t="shared" si="3"/>
        <v>0.39027777777777756</v>
      </c>
      <c r="K53" s="8">
        <f t="shared" si="4"/>
        <v>0.48055555555555535</v>
      </c>
      <c r="L53" s="8">
        <f t="shared" si="5"/>
        <v>0.57083333333333319</v>
      </c>
      <c r="M53" s="8">
        <f t="shared" si="6"/>
        <v>0.64722222222222203</v>
      </c>
      <c r="N53" s="8">
        <f t="shared" si="7"/>
        <v>0.74444444444444424</v>
      </c>
      <c r="O53" s="22"/>
      <c r="P53" s="5" t="s">
        <v>54</v>
      </c>
      <c r="Q53" s="20" t="s">
        <v>50</v>
      </c>
      <c r="R53" s="6" t="str">
        <f t="shared" si="31"/>
        <v>-</v>
      </c>
      <c r="S53" s="25">
        <v>0.5</v>
      </c>
      <c r="T53" s="25">
        <f t="shared" si="22"/>
        <v>43.700000000000017</v>
      </c>
      <c r="U53" s="8">
        <v>6.9444444444444447E-4</v>
      </c>
      <c r="V53" s="8">
        <f t="shared" si="23"/>
        <v>5.3472222222222213E-2</v>
      </c>
      <c r="W53" s="8">
        <f t="shared" si="30"/>
        <v>0.3062499999999998</v>
      </c>
      <c r="X53" s="8">
        <f t="shared" si="29"/>
        <v>0.38958333333333311</v>
      </c>
      <c r="Y53" s="8">
        <f t="shared" si="24"/>
        <v>0.47986111111111091</v>
      </c>
      <c r="Z53" s="8">
        <f t="shared" si="25"/>
        <v>0.56319444444444422</v>
      </c>
      <c r="AA53" s="8">
        <f t="shared" si="26"/>
        <v>0.6499999999999998</v>
      </c>
      <c r="AB53" s="8">
        <f t="shared" si="27"/>
        <v>0.70902777777777759</v>
      </c>
      <c r="AC53" s="8">
        <f t="shared" si="28"/>
        <v>0.7437499999999998</v>
      </c>
    </row>
    <row r="54" spans="1:29" ht="12.75" customHeight="1" x14ac:dyDescent="0.2">
      <c r="A54" s="5" t="s">
        <v>21</v>
      </c>
      <c r="B54" s="20" t="s">
        <v>17</v>
      </c>
      <c r="C54" s="6" t="str">
        <f t="shared" si="17"/>
        <v>-</v>
      </c>
      <c r="D54" s="25">
        <v>0.9</v>
      </c>
      <c r="E54" s="25">
        <f t="shared" si="18"/>
        <v>47</v>
      </c>
      <c r="F54" s="8">
        <v>1.3888888888888889E-3</v>
      </c>
      <c r="G54" s="8">
        <f t="shared" si="19"/>
        <v>5.8333333333333313E-2</v>
      </c>
      <c r="H54" s="8">
        <f t="shared" si="2"/>
        <v>0.28749999999999981</v>
      </c>
      <c r="I54" s="8">
        <f t="shared" si="20"/>
        <v>0.32222222222222202</v>
      </c>
      <c r="J54" s="8">
        <f t="shared" si="3"/>
        <v>0.39166666666666644</v>
      </c>
      <c r="K54" s="8">
        <f t="shared" si="4"/>
        <v>0.48194444444444423</v>
      </c>
      <c r="L54" s="8">
        <f t="shared" si="5"/>
        <v>0.57222222222222208</v>
      </c>
      <c r="M54" s="8">
        <f t="shared" si="6"/>
        <v>0.64861111111111092</v>
      </c>
      <c r="N54" s="8">
        <f t="shared" si="7"/>
        <v>0.74583333333333313</v>
      </c>
      <c r="O54" s="22"/>
      <c r="P54" s="5" t="s">
        <v>52</v>
      </c>
      <c r="Q54" s="20" t="s">
        <v>50</v>
      </c>
      <c r="R54" s="6" t="str">
        <f t="shared" si="31"/>
        <v>-</v>
      </c>
      <c r="S54" s="25">
        <v>1</v>
      </c>
      <c r="T54" s="25">
        <f t="shared" si="22"/>
        <v>44.700000000000017</v>
      </c>
      <c r="U54" s="8">
        <v>1.3888888888888889E-3</v>
      </c>
      <c r="V54" s="8">
        <f t="shared" si="23"/>
        <v>5.4861111111111104E-2</v>
      </c>
      <c r="W54" s="8">
        <f t="shared" si="30"/>
        <v>0.30763888888888868</v>
      </c>
      <c r="X54" s="8">
        <f t="shared" si="29"/>
        <v>0.390972222222222</v>
      </c>
      <c r="Y54" s="8">
        <f t="shared" si="24"/>
        <v>0.48124999999999979</v>
      </c>
      <c r="Z54" s="8">
        <f t="shared" si="25"/>
        <v>0.5645833333333331</v>
      </c>
      <c r="AA54" s="8">
        <f t="shared" si="26"/>
        <v>0.65138888888888868</v>
      </c>
      <c r="AB54" s="8">
        <f t="shared" si="27"/>
        <v>0.71041666666666647</v>
      </c>
      <c r="AC54" s="8">
        <f t="shared" si="28"/>
        <v>0.74513888888888868</v>
      </c>
    </row>
    <row r="55" spans="1:29" ht="12.75" customHeight="1" x14ac:dyDescent="0.2">
      <c r="A55" s="5" t="s">
        <v>22</v>
      </c>
      <c r="B55" s="20" t="s">
        <v>17</v>
      </c>
      <c r="C55" s="6" t="str">
        <f t="shared" si="17"/>
        <v>-</v>
      </c>
      <c r="D55" s="25">
        <v>0.8</v>
      </c>
      <c r="E55" s="25">
        <f t="shared" si="18"/>
        <v>47.8</v>
      </c>
      <c r="F55" s="8">
        <v>1.3888888888888889E-3</v>
      </c>
      <c r="G55" s="8">
        <f t="shared" si="19"/>
        <v>5.9722222222222204E-2</v>
      </c>
      <c r="H55" s="8">
        <f t="shared" si="2"/>
        <v>0.2888888888888887</v>
      </c>
      <c r="I55" s="8">
        <f t="shared" si="20"/>
        <v>0.32361111111111091</v>
      </c>
      <c r="J55" s="8">
        <f t="shared" si="3"/>
        <v>0.39305555555555532</v>
      </c>
      <c r="K55" s="8">
        <f t="shared" si="4"/>
        <v>0.48333333333333311</v>
      </c>
      <c r="L55" s="8">
        <f t="shared" si="5"/>
        <v>0.57361111111111096</v>
      </c>
      <c r="M55" s="8">
        <f t="shared" si="6"/>
        <v>0.6499999999999998</v>
      </c>
      <c r="N55" s="8">
        <f t="shared" si="7"/>
        <v>0.74722222222222201</v>
      </c>
      <c r="O55" s="22"/>
      <c r="P55" s="5" t="s">
        <v>49</v>
      </c>
      <c r="Q55" s="20" t="s">
        <v>50</v>
      </c>
      <c r="R55" s="6" t="str">
        <f t="shared" si="31"/>
        <v>-</v>
      </c>
      <c r="S55" s="25">
        <v>1.3</v>
      </c>
      <c r="T55" s="25">
        <f t="shared" si="22"/>
        <v>46.000000000000014</v>
      </c>
      <c r="U55" s="8">
        <v>1.3888888888888889E-3</v>
      </c>
      <c r="V55" s="8">
        <f t="shared" si="23"/>
        <v>5.6249999999999994E-2</v>
      </c>
      <c r="W55" s="8">
        <f t="shared" si="30"/>
        <v>0.30902777777777757</v>
      </c>
      <c r="X55" s="8">
        <f t="shared" si="29"/>
        <v>0.39236111111111088</v>
      </c>
      <c r="Y55" s="8">
        <f t="shared" si="24"/>
        <v>0.48263888888888867</v>
      </c>
      <c r="Z55" s="8">
        <f t="shared" si="25"/>
        <v>0.56597222222222199</v>
      </c>
      <c r="AA55" s="8">
        <f t="shared" si="26"/>
        <v>0.65277777777777757</v>
      </c>
      <c r="AB55" s="8">
        <f t="shared" si="27"/>
        <v>0.71180555555555536</v>
      </c>
      <c r="AC55" s="8">
        <f t="shared" si="28"/>
        <v>0.74652777777777757</v>
      </c>
    </row>
    <row r="56" spans="1:29" ht="12.75" customHeight="1" x14ac:dyDescent="0.2">
      <c r="A56" s="5" t="s">
        <v>126</v>
      </c>
      <c r="B56" s="20" t="s">
        <v>11</v>
      </c>
      <c r="C56" s="6" t="str">
        <f t="shared" si="17"/>
        <v>-</v>
      </c>
      <c r="D56" s="25">
        <v>0.8</v>
      </c>
      <c r="E56" s="25">
        <f t="shared" si="18"/>
        <v>48.599999999999994</v>
      </c>
      <c r="F56" s="8">
        <v>1.3888888888888889E-3</v>
      </c>
      <c r="G56" s="8">
        <f t="shared" ref="G56:G58" si="32">F56+G55</f>
        <v>6.1111111111111095E-2</v>
      </c>
      <c r="H56" s="8">
        <f t="shared" ref="H56:H58" si="33">H55+F56</f>
        <v>0.29027777777777758</v>
      </c>
      <c r="I56" s="8">
        <f t="shared" ref="I56:I58" si="34">F56+I55</f>
        <v>0.32499999999999979</v>
      </c>
      <c r="J56" s="8">
        <f t="shared" ref="J56:J58" si="35">J55+F56</f>
        <v>0.39444444444444421</v>
      </c>
      <c r="K56" s="8">
        <f t="shared" ref="K56:K58" si="36">K55+F56</f>
        <v>0.484722222222222</v>
      </c>
      <c r="L56" s="8">
        <f t="shared" ref="L56:L58" si="37">L55+F56</f>
        <v>0.57499999999999984</v>
      </c>
      <c r="M56" s="8">
        <f t="shared" ref="M56:M58" si="38">M55+F56</f>
        <v>0.65138888888888868</v>
      </c>
      <c r="N56" s="8">
        <f t="shared" ref="N56:N58" si="39">N55+F56</f>
        <v>0.74861111111111089</v>
      </c>
      <c r="O56" s="22"/>
      <c r="P56" s="7" t="s">
        <v>12</v>
      </c>
      <c r="Q56" s="1" t="s">
        <v>13</v>
      </c>
      <c r="R56" s="6" t="str">
        <f t="shared" si="31"/>
        <v>-</v>
      </c>
      <c r="S56" s="25">
        <v>0.7</v>
      </c>
      <c r="T56" s="25">
        <f t="shared" si="22"/>
        <v>46.700000000000017</v>
      </c>
      <c r="U56" s="8">
        <v>1.3888888888888889E-3</v>
      </c>
      <c r="V56" s="8">
        <f t="shared" si="23"/>
        <v>5.7638888888888885E-2</v>
      </c>
      <c r="W56" s="8">
        <f t="shared" si="30"/>
        <v>0.31041666666666645</v>
      </c>
      <c r="X56" s="8">
        <f t="shared" si="29"/>
        <v>0.39374999999999977</v>
      </c>
      <c r="Y56" s="8">
        <f t="shared" si="24"/>
        <v>0.48402777777777756</v>
      </c>
      <c r="Z56" s="8">
        <f t="shared" si="25"/>
        <v>0.56736111111111087</v>
      </c>
      <c r="AA56" s="8">
        <f t="shared" si="26"/>
        <v>0.65416666666666645</v>
      </c>
      <c r="AB56" s="8">
        <f t="shared" si="27"/>
        <v>0.71319444444444424</v>
      </c>
      <c r="AC56" s="8">
        <f t="shared" si="28"/>
        <v>0.74791666666666645</v>
      </c>
    </row>
    <row r="57" spans="1:29" ht="12.75" customHeight="1" x14ac:dyDescent="0.2">
      <c r="A57" s="5" t="s">
        <v>127</v>
      </c>
      <c r="B57" s="20" t="s">
        <v>11</v>
      </c>
      <c r="C57" s="6" t="str">
        <f t="shared" si="17"/>
        <v>-</v>
      </c>
      <c r="D57" s="25">
        <v>0.7</v>
      </c>
      <c r="E57" s="25">
        <f t="shared" ref="E57:E58" si="40">E56+D57</f>
        <v>49.3</v>
      </c>
      <c r="F57" s="8">
        <v>2.0833333333333333E-3</v>
      </c>
      <c r="G57" s="8">
        <f t="shared" si="32"/>
        <v>6.3194444444444428E-2</v>
      </c>
      <c r="H57" s="8">
        <f t="shared" si="33"/>
        <v>0.29236111111111091</v>
      </c>
      <c r="I57" s="8">
        <f t="shared" si="34"/>
        <v>0.32708333333333311</v>
      </c>
      <c r="J57" s="8">
        <f t="shared" si="35"/>
        <v>0.39652777777777753</v>
      </c>
      <c r="K57" s="8">
        <f t="shared" si="36"/>
        <v>0.48680555555555532</v>
      </c>
      <c r="L57" s="8">
        <f t="shared" si="37"/>
        <v>0.57708333333333317</v>
      </c>
      <c r="M57" s="8">
        <f t="shared" si="38"/>
        <v>0.65347222222222201</v>
      </c>
      <c r="N57" s="8">
        <f t="shared" si="39"/>
        <v>0.75069444444444422</v>
      </c>
      <c r="O57" s="22"/>
      <c r="P57" s="5" t="s">
        <v>47</v>
      </c>
      <c r="Q57" s="1" t="s">
        <v>11</v>
      </c>
      <c r="R57" s="6" t="str">
        <f t="shared" si="31"/>
        <v>-</v>
      </c>
      <c r="S57" s="25">
        <v>1.2</v>
      </c>
      <c r="T57" s="25">
        <f t="shared" si="22"/>
        <v>47.90000000000002</v>
      </c>
      <c r="U57" s="8">
        <v>2.0833333333333333E-3</v>
      </c>
      <c r="V57" s="8">
        <f t="shared" si="23"/>
        <v>5.9722222222222218E-2</v>
      </c>
      <c r="W57" s="8">
        <f t="shared" si="30"/>
        <v>0.31249999999999978</v>
      </c>
      <c r="X57" s="8">
        <f t="shared" si="29"/>
        <v>0.39583333333333309</v>
      </c>
      <c r="Y57" s="8">
        <f t="shared" si="24"/>
        <v>0.48611111111111088</v>
      </c>
      <c r="Z57" s="8">
        <f t="shared" si="25"/>
        <v>0.5694444444444442</v>
      </c>
      <c r="AA57" s="8">
        <f t="shared" si="26"/>
        <v>0.65624999999999978</v>
      </c>
      <c r="AB57" s="8">
        <f t="shared" si="27"/>
        <v>0.71527777777777757</v>
      </c>
      <c r="AC57" s="8">
        <f t="shared" si="28"/>
        <v>0.74999999999999978</v>
      </c>
    </row>
    <row r="58" spans="1:29" ht="12.75" customHeight="1" x14ac:dyDescent="0.2">
      <c r="A58" s="5" t="s">
        <v>128</v>
      </c>
      <c r="B58" s="20" t="s">
        <v>11</v>
      </c>
      <c r="C58" s="6" t="str">
        <f t="shared" si="17"/>
        <v>-</v>
      </c>
      <c r="D58" s="25">
        <v>0.4</v>
      </c>
      <c r="E58" s="25">
        <f t="shared" si="40"/>
        <v>49.699999999999996</v>
      </c>
      <c r="F58" s="8">
        <v>1.3888888888888889E-3</v>
      </c>
      <c r="G58" s="8">
        <f t="shared" si="32"/>
        <v>6.4583333333333312E-2</v>
      </c>
      <c r="H58" s="8">
        <f t="shared" si="33"/>
        <v>0.29374999999999979</v>
      </c>
      <c r="I58" s="8">
        <f t="shared" si="34"/>
        <v>0.328472222222222</v>
      </c>
      <c r="J58" s="8">
        <f t="shared" si="35"/>
        <v>0.39791666666666642</v>
      </c>
      <c r="K58" s="8">
        <f t="shared" si="36"/>
        <v>0.48819444444444421</v>
      </c>
      <c r="L58" s="8">
        <f t="shared" si="37"/>
        <v>0.57847222222222205</v>
      </c>
      <c r="M58" s="8">
        <f t="shared" si="38"/>
        <v>0.65486111111111089</v>
      </c>
      <c r="N58" s="8">
        <f t="shared" si="39"/>
        <v>0.7520833333333331</v>
      </c>
      <c r="O58" s="22"/>
      <c r="P58" s="17"/>
      <c r="Q58" s="33"/>
      <c r="R58" s="30"/>
      <c r="S58" s="31"/>
      <c r="T58" s="31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ht="12.75" customHeight="1" x14ac:dyDescent="0.2">
      <c r="A59" s="17"/>
      <c r="B59" s="29"/>
      <c r="C59" s="30"/>
      <c r="D59" s="31"/>
      <c r="E59" s="31"/>
      <c r="F59" s="32"/>
      <c r="G59" s="32"/>
      <c r="H59" s="32"/>
      <c r="I59" s="32"/>
      <c r="J59" s="32"/>
      <c r="K59" s="32"/>
      <c r="L59" s="32"/>
      <c r="M59" s="32"/>
      <c r="N59" s="32"/>
      <c r="O59" s="22"/>
      <c r="P59" s="17"/>
      <c r="Q59" s="33"/>
      <c r="R59" s="30"/>
      <c r="S59" s="31"/>
      <c r="T59" s="31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ht="12.75" customHeight="1" x14ac:dyDescent="0.2">
      <c r="A60" s="17"/>
      <c r="B60" s="29"/>
      <c r="C60" s="30"/>
      <c r="D60" s="31"/>
      <c r="E60" s="31"/>
      <c r="F60" s="32"/>
      <c r="G60" s="32"/>
      <c r="H60" s="32"/>
      <c r="I60" s="32"/>
      <c r="J60" s="32"/>
      <c r="K60" s="32"/>
      <c r="L60" s="32"/>
      <c r="M60" s="32"/>
      <c r="N60" s="32"/>
      <c r="O60" s="22"/>
      <c r="P60" s="17"/>
      <c r="Q60" s="33"/>
      <c r="R60" s="30"/>
      <c r="S60" s="31"/>
      <c r="T60" s="31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x14ac:dyDescent="0.2">
      <c r="A61" s="189" t="s">
        <v>99</v>
      </c>
      <c r="B61" s="189"/>
      <c r="C61" s="189"/>
      <c r="D61" s="189"/>
      <c r="E61" s="189"/>
      <c r="F61" s="26"/>
      <c r="G61" s="26"/>
      <c r="H61" s="27"/>
      <c r="I61" s="27"/>
      <c r="J61" s="28"/>
      <c r="K61" s="27"/>
      <c r="L61" s="28"/>
      <c r="M61" s="27"/>
      <c r="N61" s="27"/>
      <c r="O61" s="27"/>
    </row>
    <row r="62" spans="1:29" x14ac:dyDescent="0.2">
      <c r="A62" s="17" t="s">
        <v>100</v>
      </c>
      <c r="B62" s="28"/>
      <c r="C62" s="28"/>
      <c r="D62" s="28"/>
      <c r="E62" s="28"/>
      <c r="F62" s="26"/>
      <c r="G62" s="26"/>
      <c r="H62" s="27"/>
      <c r="I62" s="27"/>
      <c r="J62" s="28"/>
      <c r="K62" s="27"/>
      <c r="L62" s="28"/>
      <c r="M62" s="27"/>
      <c r="N62" s="27"/>
      <c r="O62" s="27"/>
    </row>
    <row r="63" spans="1:29" x14ac:dyDescent="0.2">
      <c r="A63" s="190" t="s">
        <v>101</v>
      </c>
      <c r="B63" s="190"/>
      <c r="C63" s="190"/>
      <c r="D63" s="190"/>
      <c r="E63" s="190"/>
      <c r="F63" s="190"/>
      <c r="G63" s="190"/>
      <c r="H63" s="190"/>
      <c r="I63" s="17"/>
      <c r="J63" s="28"/>
      <c r="K63" s="27"/>
      <c r="L63" s="28"/>
      <c r="M63" s="27"/>
      <c r="N63" s="27"/>
      <c r="O63" s="27"/>
    </row>
    <row r="64" spans="1:29" x14ac:dyDescent="0.2">
      <c r="A64" s="191" t="s">
        <v>102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</row>
    <row r="65" spans="1:15" x14ac:dyDescent="0.2">
      <c r="A65" s="17" t="s">
        <v>103</v>
      </c>
      <c r="B65" s="9"/>
      <c r="C65" s="9"/>
      <c r="D65" s="9"/>
      <c r="E65" s="9"/>
      <c r="F65" s="10"/>
      <c r="G65" s="10"/>
      <c r="H65" s="11"/>
      <c r="I65" s="11"/>
      <c r="J65" s="9"/>
      <c r="K65" s="11"/>
      <c r="L65" s="9"/>
      <c r="M65" s="11"/>
      <c r="N65" s="11"/>
      <c r="O65" s="11"/>
    </row>
    <row r="66" spans="1:15" x14ac:dyDescent="0.2">
      <c r="A66" s="17" t="s">
        <v>104</v>
      </c>
      <c r="B66" s="28"/>
      <c r="C66" s="28"/>
      <c r="D66" s="28"/>
      <c r="E66" s="28"/>
      <c r="F66" s="26"/>
      <c r="G66" s="26"/>
      <c r="H66" s="27"/>
      <c r="I66" s="27"/>
      <c r="J66" s="28"/>
      <c r="K66" s="27"/>
      <c r="L66" s="28"/>
      <c r="M66" s="27"/>
      <c r="N66" s="27"/>
      <c r="O66" s="27"/>
    </row>
    <row r="67" spans="1:15" x14ac:dyDescent="0.2">
      <c r="A67" s="192" t="s">
        <v>106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</row>
    <row r="68" spans="1:15" x14ac:dyDescent="0.2">
      <c r="A68" s="195" t="s">
        <v>18</v>
      </c>
      <c r="B68" s="190"/>
      <c r="C68" s="190"/>
      <c r="D68" s="190"/>
      <c r="E68" s="190"/>
      <c r="F68" s="190"/>
      <c r="G68" s="190"/>
      <c r="H68" s="190"/>
      <c r="I68" s="190"/>
      <c r="J68" s="190"/>
      <c r="K68" s="11"/>
      <c r="L68" s="9"/>
      <c r="M68" s="11"/>
      <c r="N68" s="11"/>
      <c r="O68" s="11"/>
    </row>
  </sheetData>
  <mergeCells count="22">
    <mergeCell ref="B2:F2"/>
    <mergeCell ref="B3:C3"/>
    <mergeCell ref="D3:J3"/>
    <mergeCell ref="B4:C4"/>
    <mergeCell ref="D4:E4"/>
    <mergeCell ref="A68:J68"/>
    <mergeCell ref="G6:G8"/>
    <mergeCell ref="Q6:Q8"/>
    <mergeCell ref="R6:R8"/>
    <mergeCell ref="S6:S8"/>
    <mergeCell ref="B6:B8"/>
    <mergeCell ref="C6:C8"/>
    <mergeCell ref="D6:D8"/>
    <mergeCell ref="E6:E8"/>
    <mergeCell ref="F6:F8"/>
    <mergeCell ref="V6:V8"/>
    <mergeCell ref="A61:E61"/>
    <mergeCell ref="A63:H63"/>
    <mergeCell ref="A64:O64"/>
    <mergeCell ref="A67:O67"/>
    <mergeCell ref="T6:T8"/>
    <mergeCell ref="U6:U8"/>
  </mergeCells>
  <pageMargins left="0.25" right="0.25" top="0.75" bottom="0.75" header="0.3" footer="0.3"/>
  <pageSetup paperSize="9" scale="50" orientation="landscape" copies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18-09-2021</vt:lpstr>
      <vt:lpstr>Pajęczno Radomsko</vt:lpstr>
      <vt:lpstr>2026 TAM</vt:lpstr>
      <vt:lpstr>2026 POW</vt:lpstr>
      <vt:lpstr>Arkusz2</vt:lpstr>
      <vt:lpstr>Arkusz3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2025-11-26T10:58:27Z</dcterms:modified>
</cp:coreProperties>
</file>