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### Dysk wspolny Wydzialu Transportu Drogowego IF II ###\Piotr - Naczelnik\Dla Marszałka VI 2019\2026 PTZ\Rozkłady edytowalne na  LODZKIE\PP\"/>
    </mc:Choice>
  </mc:AlternateContent>
  <xr:revisionPtr revIDLastSave="0" documentId="13_ncr:1_{8666B8DF-A6DA-4FFD-96FF-EADB2F16C08F}" xr6:coauthVersionLast="36" xr6:coauthVersionMax="47" xr10:uidLastSave="{00000000-0000-0000-0000-000000000000}"/>
  <bookViews>
    <workbookView xWindow="-120" yWindow="-120" windowWidth="29040" windowHeight="15720" tabRatio="946" xr2:uid="{00000000-000D-0000-FFFF-FFFF00000000}"/>
  </bookViews>
  <sheets>
    <sheet name="2026 TAM" sheetId="14" r:id="rId1"/>
    <sheet name="2026 POW" sheetId="18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18" l="1"/>
  <c r="R13" i="18" s="1"/>
  <c r="R14" i="18" s="1"/>
  <c r="R15" i="18" s="1"/>
  <c r="R16" i="18" s="1"/>
  <c r="R17" i="18" s="1"/>
  <c r="R18" i="18" s="1"/>
  <c r="R19" i="18" s="1"/>
  <c r="R20" i="18" s="1"/>
  <c r="R21" i="18" s="1"/>
  <c r="R22" i="18" s="1"/>
  <c r="R23" i="18" s="1"/>
  <c r="R24" i="18" s="1"/>
  <c r="R25" i="18" s="1"/>
  <c r="R26" i="18" s="1"/>
  <c r="R27" i="18" s="1"/>
  <c r="R28" i="18" s="1"/>
  <c r="R29" i="18" s="1"/>
  <c r="R30" i="18" s="1"/>
  <c r="R31" i="18" s="1"/>
  <c r="R32" i="18" s="1"/>
  <c r="R33" i="18" s="1"/>
  <c r="R34" i="18" s="1"/>
  <c r="R35" i="18" s="1"/>
  <c r="R36" i="18" s="1"/>
  <c r="R37" i="18" s="1"/>
  <c r="R38" i="18" s="1"/>
  <c r="R39" i="18" s="1"/>
  <c r="R40" i="18" s="1"/>
  <c r="R41" i="18" s="1"/>
  <c r="R42" i="18" s="1"/>
  <c r="R43" i="18" s="1"/>
  <c r="P12" i="18"/>
  <c r="P13" i="18" s="1"/>
  <c r="P14" i="18" s="1"/>
  <c r="P15" i="18" s="1"/>
  <c r="P16" i="18" s="1"/>
  <c r="P17" i="18" s="1"/>
  <c r="P18" i="18" s="1"/>
  <c r="P19" i="18" s="1"/>
  <c r="P20" i="18" s="1"/>
  <c r="P21" i="18" s="1"/>
  <c r="P22" i="18" s="1"/>
  <c r="P23" i="18" s="1"/>
  <c r="P24" i="18" s="1"/>
  <c r="P25" i="18" s="1"/>
  <c r="P26" i="18" s="1"/>
  <c r="P27" i="18" s="1"/>
  <c r="P28" i="18" s="1"/>
  <c r="P29" i="18" s="1"/>
  <c r="P30" i="18" s="1"/>
  <c r="P31" i="18" s="1"/>
  <c r="P32" i="18" s="1"/>
  <c r="P33" i="18" s="1"/>
  <c r="P34" i="18" s="1"/>
  <c r="P35" i="18" s="1"/>
  <c r="P36" i="18" s="1"/>
  <c r="P37" i="18" s="1"/>
  <c r="P38" i="18" s="1"/>
  <c r="P39" i="18" s="1"/>
  <c r="P40" i="18" s="1"/>
  <c r="P41" i="18" s="1"/>
  <c r="P42" i="18" s="1"/>
  <c r="P43" i="18" s="1"/>
  <c r="O12" i="18"/>
  <c r="O13" i="18" s="1"/>
  <c r="O14" i="18" s="1"/>
  <c r="O15" i="18" s="1"/>
  <c r="O16" i="18" s="1"/>
  <c r="O17" i="18" s="1"/>
  <c r="O18" i="18" s="1"/>
  <c r="O19" i="18" s="1"/>
  <c r="O20" i="18" s="1"/>
  <c r="O21" i="18" s="1"/>
  <c r="O22" i="18" s="1"/>
  <c r="O23" i="18" s="1"/>
  <c r="O24" i="18" s="1"/>
  <c r="O25" i="18" s="1"/>
  <c r="O26" i="18" s="1"/>
  <c r="O27" i="18" s="1"/>
  <c r="O28" i="18" s="1"/>
  <c r="O29" i="18" s="1"/>
  <c r="O30" i="18" s="1"/>
  <c r="O31" i="18" s="1"/>
  <c r="O32" i="18" s="1"/>
  <c r="O33" i="18" s="1"/>
  <c r="O34" i="18" s="1"/>
  <c r="O35" i="18" s="1"/>
  <c r="O36" i="18" s="1"/>
  <c r="O37" i="18" s="1"/>
  <c r="O38" i="18" s="1"/>
  <c r="O39" i="18" s="1"/>
  <c r="O40" i="18" s="1"/>
  <c r="O41" i="18" s="1"/>
  <c r="O42" i="18" s="1"/>
  <c r="O43" i="18" s="1"/>
  <c r="N12" i="18"/>
  <c r="N13" i="18" s="1"/>
  <c r="N14" i="18" s="1"/>
  <c r="N15" i="18" s="1"/>
  <c r="N16" i="18" s="1"/>
  <c r="N17" i="18" s="1"/>
  <c r="N18" i="18" s="1"/>
  <c r="N19" i="18" s="1"/>
  <c r="N20" i="18" s="1"/>
  <c r="N21" i="18" s="1"/>
  <c r="N22" i="18" s="1"/>
  <c r="N23" i="18" s="1"/>
  <c r="N24" i="18" s="1"/>
  <c r="N25" i="18" s="1"/>
  <c r="N26" i="18" s="1"/>
  <c r="N27" i="18" s="1"/>
  <c r="N28" i="18" s="1"/>
  <c r="N29" i="18" s="1"/>
  <c r="N30" i="18" s="1"/>
  <c r="N31" i="18" s="1"/>
  <c r="N32" i="18" s="1"/>
  <c r="N33" i="18" s="1"/>
  <c r="N34" i="18" s="1"/>
  <c r="N35" i="18" s="1"/>
  <c r="N36" i="18" s="1"/>
  <c r="N37" i="18" s="1"/>
  <c r="N38" i="18" s="1"/>
  <c r="N39" i="18" s="1"/>
  <c r="N40" i="18" s="1"/>
  <c r="N41" i="18" s="1"/>
  <c r="N42" i="18" s="1"/>
  <c r="N43" i="18" s="1"/>
  <c r="M12" i="18"/>
  <c r="M13" i="18" s="1"/>
  <c r="M14" i="18" s="1"/>
  <c r="M15" i="18" s="1"/>
  <c r="M16" i="18" s="1"/>
  <c r="M17" i="18" s="1"/>
  <c r="M18" i="18" s="1"/>
  <c r="M19" i="18" s="1"/>
  <c r="M20" i="18" s="1"/>
  <c r="M21" i="18" s="1"/>
  <c r="M22" i="18" s="1"/>
  <c r="M23" i="18" s="1"/>
  <c r="M24" i="18" s="1"/>
  <c r="M25" i="18" s="1"/>
  <c r="M26" i="18" s="1"/>
  <c r="M27" i="18" s="1"/>
  <c r="M28" i="18" s="1"/>
  <c r="M29" i="18" s="1"/>
  <c r="M30" i="18" s="1"/>
  <c r="M31" i="18" s="1"/>
  <c r="M32" i="18" s="1"/>
  <c r="M33" i="18" s="1"/>
  <c r="M34" i="18" s="1"/>
  <c r="M35" i="18" s="1"/>
  <c r="M36" i="18" s="1"/>
  <c r="M37" i="18" s="1"/>
  <c r="M38" i="18" s="1"/>
  <c r="M39" i="18" s="1"/>
  <c r="M40" i="18" s="1"/>
  <c r="M41" i="18" s="1"/>
  <c r="M42" i="18" s="1"/>
  <c r="M43" i="18" s="1"/>
  <c r="L12" i="18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K12" i="18"/>
  <c r="K13" i="18" s="1"/>
  <c r="K14" i="18" s="1"/>
  <c r="K15" i="18" s="1"/>
  <c r="K16" i="18" s="1"/>
  <c r="K17" i="18" s="1"/>
  <c r="K18" i="18" s="1"/>
  <c r="K19" i="18" s="1"/>
  <c r="K20" i="18" s="1"/>
  <c r="K21" i="18" s="1"/>
  <c r="K22" i="18" s="1"/>
  <c r="K23" i="18" s="1"/>
  <c r="K24" i="18" s="1"/>
  <c r="K25" i="18" s="1"/>
  <c r="K26" i="18" s="1"/>
  <c r="K27" i="18" s="1"/>
  <c r="K28" i="18" s="1"/>
  <c r="K29" i="18" s="1"/>
  <c r="K30" i="18" s="1"/>
  <c r="K31" i="18" s="1"/>
  <c r="K32" i="18" s="1"/>
  <c r="K33" i="18" s="1"/>
  <c r="K34" i="18" s="1"/>
  <c r="K35" i="18" s="1"/>
  <c r="K36" i="18" s="1"/>
  <c r="K37" i="18" s="1"/>
  <c r="K38" i="18" s="1"/>
  <c r="K39" i="18" s="1"/>
  <c r="K40" i="18" s="1"/>
  <c r="K41" i="18" s="1"/>
  <c r="K42" i="18" s="1"/>
  <c r="K43" i="18" s="1"/>
  <c r="J12" i="18"/>
  <c r="J13" i="18" s="1"/>
  <c r="J14" i="18" s="1"/>
  <c r="J15" i="18" s="1"/>
  <c r="J16" i="18" s="1"/>
  <c r="J17" i="18" s="1"/>
  <c r="J18" i="18" s="1"/>
  <c r="J19" i="18" s="1"/>
  <c r="J20" i="18" s="1"/>
  <c r="J21" i="18" s="1"/>
  <c r="J22" i="18" s="1"/>
  <c r="J23" i="18" s="1"/>
  <c r="J24" i="18" s="1"/>
  <c r="J25" i="18" s="1"/>
  <c r="J26" i="18" s="1"/>
  <c r="J27" i="18" s="1"/>
  <c r="J28" i="18" s="1"/>
  <c r="J29" i="18" s="1"/>
  <c r="J30" i="18" s="1"/>
  <c r="J31" i="18" s="1"/>
  <c r="J32" i="18" s="1"/>
  <c r="J33" i="18" s="1"/>
  <c r="J34" i="18" s="1"/>
  <c r="J35" i="18" s="1"/>
  <c r="J36" i="18" s="1"/>
  <c r="J37" i="18" s="1"/>
  <c r="J38" i="18" s="1"/>
  <c r="J39" i="18" s="1"/>
  <c r="J40" i="18" s="1"/>
  <c r="J41" i="18" s="1"/>
  <c r="J42" i="18" s="1"/>
  <c r="J43" i="18" s="1"/>
  <c r="G12" i="18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K31" i="14"/>
  <c r="K32" i="14" s="1"/>
  <c r="K33" i="14" s="1"/>
  <c r="K34" i="14" s="1"/>
  <c r="K35" i="14" s="1"/>
  <c r="K36" i="14" s="1"/>
  <c r="K37" i="14" s="1"/>
  <c r="K38" i="14" s="1"/>
  <c r="K39" i="14" s="1"/>
  <c r="K40" i="14" s="1"/>
  <c r="K41" i="14" s="1"/>
  <c r="K42" i="14" s="1"/>
  <c r="K43" i="14" s="1"/>
  <c r="S12" i="14"/>
  <c r="S13" i="14" s="1"/>
  <c r="S14" i="14" s="1"/>
  <c r="S15" i="14" s="1"/>
  <c r="S16" i="14" s="1"/>
  <c r="S17" i="14" s="1"/>
  <c r="S18" i="14" s="1"/>
  <c r="S19" i="14" s="1"/>
  <c r="S20" i="14" s="1"/>
  <c r="S21" i="14" s="1"/>
  <c r="S22" i="14" s="1"/>
  <c r="S23" i="14" s="1"/>
  <c r="S24" i="14" s="1"/>
  <c r="S25" i="14" s="1"/>
  <c r="S26" i="14" s="1"/>
  <c r="S27" i="14" s="1"/>
  <c r="S28" i="14" s="1"/>
  <c r="S29" i="14" s="1"/>
  <c r="S30" i="14" s="1"/>
  <c r="S31" i="14" s="1"/>
  <c r="S32" i="14" s="1"/>
  <c r="S33" i="14" s="1"/>
  <c r="S34" i="14" s="1"/>
  <c r="S35" i="14" s="1"/>
  <c r="S36" i="14" s="1"/>
  <c r="S37" i="14" s="1"/>
  <c r="S38" i="14" s="1"/>
  <c r="S39" i="14" s="1"/>
  <c r="S40" i="14" s="1"/>
  <c r="S41" i="14" s="1"/>
  <c r="S42" i="14" s="1"/>
  <c r="S43" i="14" s="1"/>
  <c r="R12" i="14"/>
  <c r="R13" i="14" s="1"/>
  <c r="R14" i="14" s="1"/>
  <c r="R15" i="14" s="1"/>
  <c r="R16" i="14" s="1"/>
  <c r="R17" i="14" s="1"/>
  <c r="R18" i="14" s="1"/>
  <c r="R19" i="14" s="1"/>
  <c r="R20" i="14" s="1"/>
  <c r="R21" i="14" s="1"/>
  <c r="R22" i="14" s="1"/>
  <c r="R23" i="14" s="1"/>
  <c r="R24" i="14" s="1"/>
  <c r="R25" i="14" s="1"/>
  <c r="R26" i="14" s="1"/>
  <c r="R27" i="14" s="1"/>
  <c r="R28" i="14" s="1"/>
  <c r="R29" i="14" s="1"/>
  <c r="R30" i="14" s="1"/>
  <c r="R31" i="14" s="1"/>
  <c r="R32" i="14" s="1"/>
  <c r="R33" i="14" s="1"/>
  <c r="R34" i="14" s="1"/>
  <c r="R35" i="14" s="1"/>
  <c r="R36" i="14" s="1"/>
  <c r="R37" i="14" s="1"/>
  <c r="R38" i="14" s="1"/>
  <c r="R39" i="14" s="1"/>
  <c r="R40" i="14" s="1"/>
  <c r="R41" i="14" s="1"/>
  <c r="R42" i="14" s="1"/>
  <c r="R43" i="14" s="1"/>
  <c r="Q12" i="14"/>
  <c r="Q13" i="14" s="1"/>
  <c r="Q14" i="14" s="1"/>
  <c r="Q15" i="14" s="1"/>
  <c r="Q16" i="14" s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Q37" i="14" s="1"/>
  <c r="Q38" i="14" s="1"/>
  <c r="Q39" i="14" s="1"/>
  <c r="Q40" i="14" s="1"/>
  <c r="Q41" i="14" s="1"/>
  <c r="Q42" i="14" s="1"/>
  <c r="Q43" i="14" s="1"/>
  <c r="P12" i="14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O12" i="14"/>
  <c r="O13" i="14" s="1"/>
  <c r="O14" i="14" s="1"/>
  <c r="O15" i="14" s="1"/>
  <c r="O16" i="14" s="1"/>
  <c r="O17" i="14" s="1"/>
  <c r="O18" i="14" s="1"/>
  <c r="O19" i="14" s="1"/>
  <c r="O20" i="14" s="1"/>
  <c r="O21" i="14" s="1"/>
  <c r="O22" i="14" s="1"/>
  <c r="O23" i="14" s="1"/>
  <c r="O24" i="14" s="1"/>
  <c r="O25" i="14" s="1"/>
  <c r="O26" i="14" s="1"/>
  <c r="O27" i="14" s="1"/>
  <c r="O28" i="14" s="1"/>
  <c r="O29" i="14" s="1"/>
  <c r="O30" i="14" s="1"/>
  <c r="O31" i="14" s="1"/>
  <c r="O32" i="14" s="1"/>
  <c r="O33" i="14" s="1"/>
  <c r="O34" i="14" s="1"/>
  <c r="O35" i="14" s="1"/>
  <c r="O36" i="14" s="1"/>
  <c r="O37" i="14" s="1"/>
  <c r="O38" i="14" s="1"/>
  <c r="O39" i="14" s="1"/>
  <c r="O40" i="14" s="1"/>
  <c r="O41" i="14" s="1"/>
  <c r="O42" i="14" s="1"/>
  <c r="O43" i="14" s="1"/>
  <c r="N12" i="14"/>
  <c r="N13" i="14" s="1"/>
  <c r="N14" i="14" s="1"/>
  <c r="N15" i="14" s="1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N35" i="14" s="1"/>
  <c r="N36" i="14" s="1"/>
  <c r="N37" i="14" s="1"/>
  <c r="N38" i="14" s="1"/>
  <c r="N39" i="14" s="1"/>
  <c r="N40" i="14" s="1"/>
  <c r="N41" i="14" s="1"/>
  <c r="N42" i="14" s="1"/>
  <c r="N43" i="14" s="1"/>
  <c r="M12" i="14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30" i="14" s="1"/>
  <c r="M31" i="14" s="1"/>
  <c r="M32" i="14" s="1"/>
  <c r="M33" i="14" s="1"/>
  <c r="M34" i="14" s="1"/>
  <c r="M35" i="14" s="1"/>
  <c r="M36" i="14" s="1"/>
  <c r="M37" i="14" s="1"/>
  <c r="M38" i="14" s="1"/>
  <c r="M39" i="14" s="1"/>
  <c r="M40" i="14" s="1"/>
  <c r="M41" i="14" s="1"/>
  <c r="M42" i="14" s="1"/>
  <c r="M43" i="14" s="1"/>
  <c r="L12" i="14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L34" i="14" s="1"/>
  <c r="L35" i="14" s="1"/>
  <c r="L36" i="14" s="1"/>
  <c r="L37" i="14" s="1"/>
  <c r="L38" i="14" s="1"/>
  <c r="L39" i="14" s="1"/>
  <c r="L40" i="14" s="1"/>
  <c r="L41" i="14" s="1"/>
  <c r="L42" i="14" s="1"/>
  <c r="L43" i="14" s="1"/>
  <c r="G12" i="14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J12" i="14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J38" i="14" s="1"/>
  <c r="J39" i="14" s="1"/>
  <c r="J40" i="14" s="1"/>
  <c r="J41" i="14" s="1"/>
  <c r="J42" i="14" s="1"/>
  <c r="J43" i="14" s="1"/>
  <c r="S12" i="18" l="1"/>
  <c r="S13" i="18" s="1"/>
  <c r="S14" i="18" s="1"/>
  <c r="S15" i="18" s="1"/>
  <c r="S16" i="18" s="1"/>
  <c r="S17" i="18" s="1"/>
  <c r="S18" i="18" s="1"/>
  <c r="S19" i="18" s="1"/>
  <c r="S20" i="18" s="1"/>
  <c r="S21" i="18" s="1"/>
  <c r="S22" i="18" s="1"/>
  <c r="S23" i="18" s="1"/>
  <c r="S24" i="18" s="1"/>
  <c r="Q12" i="18"/>
  <c r="Q13" i="18" s="1"/>
  <c r="Q14" i="18" s="1"/>
  <c r="Q15" i="18" s="1"/>
  <c r="Q16" i="18" s="1"/>
  <c r="Q17" i="18" s="1"/>
  <c r="Q18" i="18" s="1"/>
  <c r="Q19" i="18" s="1"/>
  <c r="Q20" i="18" s="1"/>
  <c r="Q21" i="18" s="1"/>
  <c r="Q22" i="18" s="1"/>
  <c r="Q23" i="18" s="1"/>
  <c r="Q24" i="18" s="1"/>
  <c r="A12" i="18" l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32" i="18" s="1"/>
  <c r="A33" i="18" s="1"/>
  <c r="A34" i="18" s="1"/>
  <c r="A35" i="18" s="1"/>
  <c r="A36" i="18" s="1"/>
  <c r="A40" i="18" s="1"/>
  <c r="A41" i="18" s="1"/>
  <c r="A42" i="18" s="1"/>
  <c r="A43" i="18" s="1"/>
  <c r="A12" i="14" l="1"/>
  <c r="A13" i="14" s="1"/>
  <c r="A14" i="14" s="1"/>
  <c r="A15" i="14" s="1"/>
  <c r="A16" i="14" s="1"/>
  <c r="A21" i="14" s="1"/>
  <c r="A22" i="14" s="1"/>
  <c r="A23" i="14" s="1"/>
  <c r="A24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</calcChain>
</file>

<file path=xl/sharedStrings.xml><?xml version="1.0" encoding="utf-8"?>
<sst xmlns="http://schemas.openxmlformats.org/spreadsheetml/2006/main" count="339" uniqueCount="114">
  <si>
    <t>G</t>
  </si>
  <si>
    <t>I</t>
  </si>
  <si>
    <t>R</t>
  </si>
  <si>
    <t>Łęczyca Dw. PKS/Belwederska</t>
  </si>
  <si>
    <t>P</t>
  </si>
  <si>
    <t>W</t>
  </si>
  <si>
    <t>Oznaczenia:</t>
  </si>
  <si>
    <t>Kategoria drogi:</t>
  </si>
  <si>
    <t>PKS Łęczyca Sp. z o.o.</t>
  </si>
  <si>
    <t>Lp</t>
  </si>
  <si>
    <t>Oznaczenie kursu</t>
  </si>
  <si>
    <t>Kat. Drogi</t>
  </si>
  <si>
    <t>Odległości między przyst.</t>
  </si>
  <si>
    <t>km narast.</t>
  </si>
  <si>
    <t>czas między przyst.</t>
  </si>
  <si>
    <t>Czas narast.</t>
  </si>
  <si>
    <t>Prędkość techniczna</t>
  </si>
  <si>
    <t>Rodzaj kursu</t>
  </si>
  <si>
    <t>Numer drogi</t>
  </si>
  <si>
    <t>Zw</t>
  </si>
  <si>
    <t>Dworce i przystanki</t>
  </si>
  <si>
    <t>Łęczyca ul. M. Konopnickiej przy stadionie Miejskim w Łęczycy</t>
  </si>
  <si>
    <t>01</t>
  </si>
  <si>
    <t>02</t>
  </si>
  <si>
    <t>Numer
przystanku</t>
  </si>
  <si>
    <t>04</t>
  </si>
  <si>
    <t>06</t>
  </si>
  <si>
    <t xml:space="preserve">Łęczyca ul. M. Konopnickiej przy posesji nr 18 </t>
  </si>
  <si>
    <t>R- teren prywatny</t>
  </si>
  <si>
    <t>Dm</t>
  </si>
  <si>
    <t>En</t>
  </si>
  <si>
    <r>
      <rPr>
        <b/>
        <sz val="10"/>
        <color theme="1"/>
        <rFont val="Times New Roman"/>
        <family val="1"/>
        <charset val="238"/>
      </rPr>
      <t>m</t>
    </r>
    <r>
      <rPr>
        <sz val="10"/>
        <color theme="1"/>
        <rFont val="Times New Roman"/>
        <family val="1"/>
        <charset val="238"/>
      </rPr>
      <t>- nie kursuje w dniach 24 i 31.XII</t>
    </r>
  </si>
  <si>
    <r>
      <t xml:space="preserve">n- </t>
    </r>
    <r>
      <rPr>
        <sz val="10"/>
        <color theme="1"/>
        <rFont val="Times New Roman"/>
        <family val="1"/>
        <charset val="238"/>
      </rPr>
      <t>nie kursuje w Wielką Sobotę oraz w dniach 24 i 31.XII</t>
    </r>
  </si>
  <si>
    <t>6XJ</t>
  </si>
  <si>
    <t xml:space="preserve">Osoba zarządzająca transportem: 01.01.2025 r. Jolanta Pisera </t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</si>
  <si>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kursuje od poniedziałku do soboty oprócz świąt</t>
    </r>
  </si>
  <si>
    <t xml:space="preserve">G- droga gminna </t>
  </si>
  <si>
    <t xml:space="preserve">W- droga wojewódzka </t>
  </si>
  <si>
    <t>P- droga powiatowa</t>
  </si>
  <si>
    <r>
      <t xml:space="preserve">D - </t>
    </r>
    <r>
      <rPr>
        <sz val="10"/>
        <color theme="1"/>
        <rFont val="Times New Roman"/>
        <family val="1"/>
        <charset val="238"/>
      </rPr>
      <t>kursuje od poniedziałku do piątku oprócz świąt</t>
    </r>
  </si>
  <si>
    <r>
      <rPr>
        <b/>
        <sz val="10"/>
        <rFont val="Times New Roman"/>
        <family val="1"/>
        <charset val="238"/>
      </rPr>
      <t>6X</t>
    </r>
    <r>
      <rPr>
        <sz val="10"/>
        <rFont val="Times New Roman"/>
        <family val="1"/>
        <charset val="238"/>
      </rPr>
      <t>- kursuje w soboty oprócz świąt</t>
    </r>
  </si>
  <si>
    <r>
      <t>J</t>
    </r>
    <r>
      <rPr>
        <sz val="10"/>
        <color theme="1"/>
        <rFont val="Times New Roman"/>
        <family val="1"/>
        <charset val="238"/>
      </rPr>
      <t>- nie kursuje w Wielką Sobotę</t>
    </r>
  </si>
  <si>
    <t>Łęczyca, ul. Kaliska/ul. Zachodnia</t>
  </si>
  <si>
    <t>Leszcze, pos. nr 29</t>
  </si>
  <si>
    <t>Wilczkowice, pos. nr 7</t>
  </si>
  <si>
    <t>Wichrów II</t>
  </si>
  <si>
    <t>Wąkczew</t>
  </si>
  <si>
    <t>Leźnica Mała</t>
  </si>
  <si>
    <t>Leźnica Mała II</t>
  </si>
  <si>
    <t>Borek nr 15</t>
  </si>
  <si>
    <t>Borek Las</t>
  </si>
  <si>
    <t>Parski</t>
  </si>
  <si>
    <t>Władysławów</t>
  </si>
  <si>
    <t>Piaski</t>
  </si>
  <si>
    <t>Stawiszyn</t>
  </si>
  <si>
    <t>113</t>
  </si>
  <si>
    <t>Świnice Warckie Kolonia II</t>
  </si>
  <si>
    <t xml:space="preserve">Świnice Warckie Plac M. Konopnickiej </t>
  </si>
  <si>
    <t>08</t>
  </si>
  <si>
    <t>119</t>
  </si>
  <si>
    <t>120</t>
  </si>
  <si>
    <t>118</t>
  </si>
  <si>
    <t>117</t>
  </si>
  <si>
    <t>116</t>
  </si>
  <si>
    <t>115</t>
  </si>
  <si>
    <t>114</t>
  </si>
  <si>
    <t>Wilczkowice, pos. nr 6</t>
  </si>
  <si>
    <t>34</t>
  </si>
  <si>
    <t>Leszcze/Trafostacja</t>
  </si>
  <si>
    <t>Łęczyca, ul. Kaliska/cmentarz</t>
  </si>
  <si>
    <t>36</t>
  </si>
  <si>
    <t>38</t>
  </si>
  <si>
    <t>Kraski Wiadukt</t>
  </si>
  <si>
    <t>Kraski d.k.</t>
  </si>
  <si>
    <t>Kraski Las</t>
  </si>
  <si>
    <t>Stemplew</t>
  </si>
  <si>
    <t>Stemplew I</t>
  </si>
  <si>
    <t>Stemplew II</t>
  </si>
  <si>
    <t>150</t>
  </si>
  <si>
    <t>151</t>
  </si>
  <si>
    <t>152</t>
  </si>
  <si>
    <t>153</t>
  </si>
  <si>
    <t>Wielenin</t>
  </si>
  <si>
    <t>Wielenin Kolonia</t>
  </si>
  <si>
    <t>Orzeszków</t>
  </si>
  <si>
    <t>Brzeziny pos. nr 1D</t>
  </si>
  <si>
    <t>10</t>
  </si>
  <si>
    <t>Uniejów/skrzyżowanie ul. Dąbska/Jana Pawła II</t>
  </si>
  <si>
    <t>12</t>
  </si>
  <si>
    <t>Uniejów ul. Kilińskiego</t>
  </si>
  <si>
    <t>81</t>
  </si>
  <si>
    <t>83</t>
  </si>
  <si>
    <t>Uniejów/skrzyżowanie ul. Dąbska/ Reymonta</t>
  </si>
  <si>
    <t>Brzeziny</t>
  </si>
  <si>
    <t xml:space="preserve">Wielenin </t>
  </si>
  <si>
    <t>149</t>
  </si>
  <si>
    <t>148</t>
  </si>
  <si>
    <t>Wilczkowice nad szosą</t>
  </si>
  <si>
    <t>Władysławów I</t>
  </si>
  <si>
    <t>117A</t>
  </si>
  <si>
    <t>ul. Belwederska 7A, 99-100 Łęczyca</t>
  </si>
  <si>
    <t>Linia użyteczności publicznej nr 16</t>
  </si>
  <si>
    <t>Nazwa linii: Łęczyca - Świnice Warckie - Uniejów</t>
  </si>
  <si>
    <t xml:space="preserve">Liczba pojazdów niezbędnych do wykonywania codziennych przewozów - 3 </t>
  </si>
  <si>
    <t>Łęczyca ul. Kolejowa przy stacji PKP</t>
  </si>
  <si>
    <t>Rodzaj kursów: Zw - kurs zwykły</t>
  </si>
  <si>
    <t>Załacznik Nr 1 do umowy 
Nr 2/2025/IFII o świadczenie usług w zakresie publicznego
 transportu zbiorowego w transporcie drogowym
 w okresie od 01.01.2026 r. do 31.12.2033 r.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</si>
  <si>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</si>
  <si>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</si>
  <si>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</si>
  <si>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</si>
  <si>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</si>
  <si>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U/10/287</t>
  </si>
  <si>
    <t xml:space="preserve">do zaświadczenia nr 016/2025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</si>
</sst>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3366FF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9" fillId="0" borderId="0" xfId="0" applyFont="1"/>
    <xf numFmtId="0" fontId="8" fillId="0" borderId="0" xfId="0" applyFont="1"/>
    <xf numFmtId="0" fontId="2" fillId="0" borderId="0" xfId="0" applyFont="1"/>
    <xf numFmtId="0" fontId="4" fillId="0" borderId="0" xfId="0" applyFont="1"/>
    <xf numFmtId="0" fontId="15" fillId="0" borderId="0" xfId="0" applyFont="1"/>
    <xf numFmtId="0" fontId="9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2" xfId="0" quotePrefix="1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/>
    </xf>
    <xf numFmtId="165" fontId="12" fillId="3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3" fillId="0" borderId="0" xfId="0" applyFont="1"/>
    <xf numFmtId="0" fontId="17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/>
    <xf numFmtId="0" fontId="10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15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0"/>
  <sheetViews>
    <sheetView tabSelected="1" topLeftCell="A34" workbookViewId="0">
      <selection activeCell="B52" sqref="B52:L60"/>
    </sheetView>
  </sheetViews>
  <sheetFormatPr defaultColWidth="8.85546875" defaultRowHeight="15.75" x14ac:dyDescent="0.25"/>
  <cols>
    <col min="1" max="1" width="5.28515625" style="9" customWidth="1"/>
    <col min="2" max="2" width="36.85546875" style="10" customWidth="1"/>
    <col min="3" max="3" width="7.7109375" style="9" customWidth="1"/>
    <col min="4" max="4" width="5.42578125" style="9" customWidth="1"/>
    <col min="5" max="5" width="5.7109375" style="9" customWidth="1"/>
    <col min="6" max="6" width="8" style="9" customWidth="1"/>
    <col min="7" max="8" width="7.7109375" style="9" customWidth="1"/>
    <col min="9" max="16" width="6.7109375" style="9" customWidth="1"/>
    <col min="17" max="19" width="6.7109375" style="29" customWidth="1"/>
    <col min="20" max="16384" width="8.85546875" style="29"/>
  </cols>
  <sheetData>
    <row r="1" spans="1:19" x14ac:dyDescent="0.25">
      <c r="A1" s="5"/>
      <c r="B1" s="52" t="s">
        <v>8</v>
      </c>
      <c r="C1" s="8"/>
      <c r="D1" s="5"/>
      <c r="E1" s="5"/>
      <c r="F1" s="13"/>
      <c r="M1" s="8"/>
      <c r="N1" s="8"/>
      <c r="O1" s="8"/>
      <c r="P1" s="8"/>
    </row>
    <row r="2" spans="1:19" ht="15.75" customHeight="1" x14ac:dyDescent="0.25">
      <c r="A2" s="5"/>
      <c r="B2" s="52" t="s">
        <v>100</v>
      </c>
      <c r="C2" s="8"/>
      <c r="D2" s="5"/>
      <c r="E2" s="5"/>
      <c r="F2" s="13"/>
      <c r="H2" s="56" t="s">
        <v>106</v>
      </c>
      <c r="I2" s="56"/>
      <c r="J2" s="56"/>
      <c r="K2" s="56"/>
      <c r="L2" s="56"/>
      <c r="M2" s="56"/>
      <c r="N2" s="56"/>
      <c r="O2" s="8"/>
      <c r="P2" s="8"/>
    </row>
    <row r="3" spans="1:19" x14ac:dyDescent="0.25">
      <c r="A3" s="5"/>
      <c r="B3" s="52"/>
      <c r="C3" s="8"/>
      <c r="D3" s="5"/>
      <c r="E3" s="5"/>
      <c r="F3" s="13"/>
      <c r="H3" s="56"/>
      <c r="I3" s="56"/>
      <c r="J3" s="56"/>
      <c r="K3" s="56"/>
      <c r="L3" s="56"/>
      <c r="M3" s="56"/>
      <c r="N3" s="56"/>
      <c r="O3" s="8"/>
      <c r="P3" s="8"/>
    </row>
    <row r="4" spans="1:19" x14ac:dyDescent="0.25">
      <c r="A4" s="5"/>
      <c r="B4" s="52" t="s">
        <v>101</v>
      </c>
      <c r="C4" s="8"/>
      <c r="D4" s="5"/>
      <c r="E4" s="5"/>
      <c r="F4" s="13"/>
      <c r="H4" s="56"/>
      <c r="I4" s="56"/>
      <c r="J4" s="56"/>
      <c r="K4" s="56"/>
      <c r="L4" s="56"/>
      <c r="M4" s="56"/>
      <c r="N4" s="56"/>
      <c r="O4" s="8"/>
      <c r="P4" s="8"/>
    </row>
    <row r="5" spans="1:19" x14ac:dyDescent="0.25">
      <c r="A5" s="5"/>
      <c r="B5" s="53"/>
      <c r="C5" s="8"/>
      <c r="D5" s="5"/>
      <c r="E5" s="5"/>
      <c r="F5" s="13"/>
      <c r="H5" s="56"/>
      <c r="I5" s="56"/>
      <c r="J5" s="56"/>
      <c r="K5" s="56"/>
      <c r="L5" s="56"/>
      <c r="M5" s="56"/>
      <c r="N5" s="56"/>
      <c r="O5" s="8"/>
      <c r="P5" s="8"/>
    </row>
    <row r="6" spans="1:19" x14ac:dyDescent="0.25">
      <c r="A6" s="5"/>
      <c r="B6" s="54" t="s">
        <v>102</v>
      </c>
      <c r="C6" s="8"/>
      <c r="D6" s="5"/>
      <c r="E6" s="5"/>
      <c r="F6" s="13"/>
      <c r="H6" s="56"/>
      <c r="I6" s="56"/>
      <c r="J6" s="56"/>
      <c r="K6" s="56"/>
      <c r="L6" s="56"/>
      <c r="M6" s="56"/>
      <c r="N6" s="56"/>
      <c r="O6" s="8"/>
      <c r="P6" s="8"/>
    </row>
    <row r="7" spans="1:19" x14ac:dyDescent="0.25">
      <c r="A7" s="5"/>
      <c r="B7" s="13"/>
      <c r="C7" s="8"/>
      <c r="D7" s="5"/>
      <c r="E7" s="5"/>
      <c r="F7" s="13"/>
      <c r="M7" s="8"/>
      <c r="N7" s="8"/>
      <c r="O7" s="8"/>
      <c r="P7" s="8"/>
    </row>
    <row r="8" spans="1:19" ht="14.45" customHeight="1" x14ac:dyDescent="0.25">
      <c r="A8" s="64" t="s">
        <v>9</v>
      </c>
      <c r="B8" s="33" t="s">
        <v>10</v>
      </c>
      <c r="C8" s="61" t="s">
        <v>24</v>
      </c>
      <c r="D8" s="61" t="s">
        <v>11</v>
      </c>
      <c r="E8" s="43"/>
      <c r="F8" s="71" t="s">
        <v>12</v>
      </c>
      <c r="G8" s="71" t="s">
        <v>13</v>
      </c>
      <c r="H8" s="61" t="s">
        <v>16</v>
      </c>
      <c r="I8" s="71" t="s">
        <v>14</v>
      </c>
      <c r="J8" s="57" t="s">
        <v>15</v>
      </c>
      <c r="K8" s="37" t="s">
        <v>30</v>
      </c>
      <c r="L8" s="34" t="s">
        <v>30</v>
      </c>
      <c r="M8" s="35" t="s">
        <v>29</v>
      </c>
      <c r="N8" s="35" t="s">
        <v>29</v>
      </c>
      <c r="O8" s="34" t="s">
        <v>30</v>
      </c>
      <c r="P8" s="42" t="s">
        <v>29</v>
      </c>
      <c r="Q8" s="35" t="s">
        <v>29</v>
      </c>
      <c r="R8" s="34" t="s">
        <v>29</v>
      </c>
      <c r="S8" s="42" t="s">
        <v>29</v>
      </c>
    </row>
    <row r="9" spans="1:19" ht="24" x14ac:dyDescent="0.25">
      <c r="A9" s="65"/>
      <c r="B9" s="33" t="s">
        <v>17</v>
      </c>
      <c r="C9" s="67"/>
      <c r="D9" s="69"/>
      <c r="E9" s="44" t="s">
        <v>18</v>
      </c>
      <c r="F9" s="71"/>
      <c r="G9" s="71"/>
      <c r="H9" s="62"/>
      <c r="I9" s="71"/>
      <c r="J9" s="57"/>
      <c r="K9" s="41" t="s">
        <v>19</v>
      </c>
      <c r="L9" s="40" t="s">
        <v>19</v>
      </c>
      <c r="M9" s="36" t="s">
        <v>19</v>
      </c>
      <c r="N9" s="36" t="s">
        <v>19</v>
      </c>
      <c r="O9" s="36" t="s">
        <v>19</v>
      </c>
      <c r="P9" s="36" t="s">
        <v>19</v>
      </c>
      <c r="Q9" s="36" t="s">
        <v>19</v>
      </c>
      <c r="R9" s="36" t="s">
        <v>19</v>
      </c>
      <c r="S9" s="36" t="s">
        <v>19</v>
      </c>
    </row>
    <row r="10" spans="1:19" ht="15" x14ac:dyDescent="0.25">
      <c r="A10" s="66"/>
      <c r="B10" s="33" t="s">
        <v>20</v>
      </c>
      <c r="C10" s="68"/>
      <c r="D10" s="70"/>
      <c r="E10" s="45"/>
      <c r="F10" s="71"/>
      <c r="G10" s="71"/>
      <c r="H10" s="63"/>
      <c r="I10" s="71"/>
      <c r="J10" s="57"/>
      <c r="K10" s="37">
        <v>3010</v>
      </c>
      <c r="L10" s="34">
        <v>3011</v>
      </c>
      <c r="M10" s="34">
        <v>3031</v>
      </c>
      <c r="N10" s="34">
        <v>3012</v>
      </c>
      <c r="O10" s="34">
        <v>3013</v>
      </c>
      <c r="P10" s="34">
        <v>3014</v>
      </c>
      <c r="Q10" s="34">
        <v>3020</v>
      </c>
      <c r="R10" s="34">
        <v>3032</v>
      </c>
      <c r="S10" s="34">
        <v>3055</v>
      </c>
    </row>
    <row r="11" spans="1:19" x14ac:dyDescent="0.25">
      <c r="A11" s="1">
        <v>1</v>
      </c>
      <c r="B11" s="2" t="s">
        <v>104</v>
      </c>
      <c r="C11" s="14"/>
      <c r="D11" s="15" t="s">
        <v>0</v>
      </c>
      <c r="E11" s="15"/>
      <c r="F11" s="2">
        <v>0</v>
      </c>
      <c r="G11" s="2">
        <v>0</v>
      </c>
      <c r="H11" s="2"/>
      <c r="I11" s="16">
        <v>0</v>
      </c>
      <c r="J11" s="16">
        <v>0</v>
      </c>
      <c r="K11" s="38" t="s">
        <v>1</v>
      </c>
      <c r="L11" s="16">
        <v>0.3125</v>
      </c>
      <c r="M11" s="16">
        <v>0.39583333333333331</v>
      </c>
      <c r="N11" s="16">
        <v>0.44791666666666669</v>
      </c>
      <c r="O11" s="16">
        <v>0.50694444444444442</v>
      </c>
      <c r="P11" s="17">
        <v>0.60763888888888895</v>
      </c>
      <c r="Q11" s="16">
        <v>0.64583333333333337</v>
      </c>
      <c r="R11" s="16">
        <v>0.69444444444444453</v>
      </c>
      <c r="S11" s="17">
        <v>0.71875</v>
      </c>
    </row>
    <row r="12" spans="1:19" x14ac:dyDescent="0.25">
      <c r="A12" s="3">
        <f>SUM(A11+1)</f>
        <v>2</v>
      </c>
      <c r="B12" s="2" t="s">
        <v>3</v>
      </c>
      <c r="C12" s="2"/>
      <c r="D12" s="18" t="s">
        <v>2</v>
      </c>
      <c r="E12" s="18"/>
      <c r="F12" s="19">
        <v>1.7</v>
      </c>
      <c r="G12" s="20">
        <f>SUM(G11,F12)</f>
        <v>1.7</v>
      </c>
      <c r="H12" s="20"/>
      <c r="I12" s="16">
        <v>2.0833333333333333E-3</v>
      </c>
      <c r="J12" s="21">
        <f>SUM(J11,I12)</f>
        <v>2.0833333333333333E-3</v>
      </c>
      <c r="K12" s="38" t="s">
        <v>1</v>
      </c>
      <c r="L12" s="39">
        <f>SUM(L11,I12)</f>
        <v>0.31458333333333333</v>
      </c>
      <c r="M12" s="39">
        <f>SUM(M11,I12)</f>
        <v>0.39791666666666664</v>
      </c>
      <c r="N12" s="39">
        <f>SUM(N11,I12)</f>
        <v>0.45</v>
      </c>
      <c r="O12" s="39">
        <f>SUM(O11,I12)</f>
        <v>0.50902777777777775</v>
      </c>
      <c r="P12" s="38">
        <f>SUM(P11,I12)</f>
        <v>0.60972222222222228</v>
      </c>
      <c r="Q12" s="39">
        <f>SUM(Q11,I12)</f>
        <v>0.6479166666666667</v>
      </c>
      <c r="R12" s="39">
        <f>SUM(R11,I12)</f>
        <v>0.69652777777777786</v>
      </c>
      <c r="S12" s="38">
        <f>SUM(S11,I12)</f>
        <v>0.72083333333333333</v>
      </c>
    </row>
    <row r="13" spans="1:19" ht="30" x14ac:dyDescent="0.25">
      <c r="A13" s="3">
        <f t="shared" ref="A13:A43" si="0">SUM(A12+1)</f>
        <v>3</v>
      </c>
      <c r="B13" s="4" t="s">
        <v>21</v>
      </c>
      <c r="C13" s="2"/>
      <c r="D13" s="18" t="s">
        <v>0</v>
      </c>
      <c r="E13" s="18"/>
      <c r="F13" s="19">
        <v>0.9</v>
      </c>
      <c r="G13" s="20">
        <f t="shared" ref="G13:G43" si="1">SUM(G12,F13)</f>
        <v>2.6</v>
      </c>
      <c r="H13" s="20"/>
      <c r="I13" s="16">
        <v>1.3888888888888889E-3</v>
      </c>
      <c r="J13" s="21">
        <f t="shared" ref="J13:J43" si="2">SUM(J12,I13)</f>
        <v>3.472222222222222E-3</v>
      </c>
      <c r="K13" s="38" t="s">
        <v>1</v>
      </c>
      <c r="L13" s="39">
        <f t="shared" ref="L13:L43" si="3">SUM(L12,I13)</f>
        <v>0.31597222222222221</v>
      </c>
      <c r="M13" s="39">
        <f t="shared" ref="M13:M43" si="4">SUM(M12,I13)</f>
        <v>0.39930555555555552</v>
      </c>
      <c r="N13" s="39">
        <f t="shared" ref="N13:N43" si="5">SUM(N12,I13)</f>
        <v>0.4513888888888889</v>
      </c>
      <c r="O13" s="39">
        <f t="shared" ref="O13:O43" si="6">SUM(O12,I13)</f>
        <v>0.51041666666666663</v>
      </c>
      <c r="P13" s="38">
        <f t="shared" ref="P13:P43" si="7">SUM(P12,I13)</f>
        <v>0.61111111111111116</v>
      </c>
      <c r="Q13" s="39">
        <f t="shared" ref="Q13:Q43" si="8">SUM(Q12,I13)</f>
        <v>0.64930555555555558</v>
      </c>
      <c r="R13" s="39">
        <f t="shared" ref="R13:R43" si="9">SUM(R12,I13)</f>
        <v>0.69791666666666674</v>
      </c>
      <c r="S13" s="38">
        <f t="shared" ref="S13:S43" si="10">SUM(S12,I13)</f>
        <v>0.72222222222222221</v>
      </c>
    </row>
    <row r="14" spans="1:19" x14ac:dyDescent="0.25">
      <c r="A14" s="3">
        <f t="shared" si="0"/>
        <v>4</v>
      </c>
      <c r="B14" s="48" t="s">
        <v>42</v>
      </c>
      <c r="C14" s="18">
        <v>47</v>
      </c>
      <c r="D14" s="18" t="s">
        <v>5</v>
      </c>
      <c r="E14" s="18">
        <v>703</v>
      </c>
      <c r="F14" s="19">
        <v>0.5</v>
      </c>
      <c r="G14" s="20">
        <f t="shared" si="1"/>
        <v>3.1</v>
      </c>
      <c r="H14" s="20"/>
      <c r="I14" s="16">
        <v>6.9444444444444447E-4</v>
      </c>
      <c r="J14" s="21">
        <f t="shared" si="2"/>
        <v>4.1666666666666666E-3</v>
      </c>
      <c r="K14" s="38" t="s">
        <v>1</v>
      </c>
      <c r="L14" s="39">
        <f t="shared" si="3"/>
        <v>0.31666666666666665</v>
      </c>
      <c r="M14" s="39">
        <f t="shared" si="4"/>
        <v>0.39999999999999997</v>
      </c>
      <c r="N14" s="39">
        <f t="shared" si="5"/>
        <v>0.45208333333333334</v>
      </c>
      <c r="O14" s="39">
        <f t="shared" si="6"/>
        <v>0.51111111111111107</v>
      </c>
      <c r="P14" s="38">
        <f t="shared" si="7"/>
        <v>0.6118055555555556</v>
      </c>
      <c r="Q14" s="39">
        <f t="shared" si="8"/>
        <v>0.65</v>
      </c>
      <c r="R14" s="39">
        <f t="shared" si="9"/>
        <v>0.69861111111111118</v>
      </c>
      <c r="S14" s="38">
        <f t="shared" si="10"/>
        <v>0.72291666666666665</v>
      </c>
    </row>
    <row r="15" spans="1:19" x14ac:dyDescent="0.25">
      <c r="A15" s="3">
        <f t="shared" si="0"/>
        <v>5</v>
      </c>
      <c r="B15" s="48" t="s">
        <v>43</v>
      </c>
      <c r="C15" s="18">
        <v>49</v>
      </c>
      <c r="D15" s="18" t="s">
        <v>5</v>
      </c>
      <c r="E15" s="18">
        <v>703</v>
      </c>
      <c r="F15" s="19">
        <v>1.4</v>
      </c>
      <c r="G15" s="20">
        <f t="shared" si="1"/>
        <v>4.5</v>
      </c>
      <c r="H15" s="20"/>
      <c r="I15" s="16">
        <v>1.3888888888888889E-3</v>
      </c>
      <c r="J15" s="21">
        <f t="shared" si="2"/>
        <v>5.5555555555555558E-3</v>
      </c>
      <c r="K15" s="38" t="s">
        <v>1</v>
      </c>
      <c r="L15" s="39">
        <f t="shared" si="3"/>
        <v>0.31805555555555554</v>
      </c>
      <c r="M15" s="39">
        <f t="shared" si="4"/>
        <v>0.40138888888888885</v>
      </c>
      <c r="N15" s="39">
        <f t="shared" si="5"/>
        <v>0.45347222222222222</v>
      </c>
      <c r="O15" s="39">
        <f t="shared" si="6"/>
        <v>0.51249999999999996</v>
      </c>
      <c r="P15" s="38">
        <f t="shared" si="7"/>
        <v>0.61319444444444449</v>
      </c>
      <c r="Q15" s="39">
        <f t="shared" si="8"/>
        <v>0.65138888888888891</v>
      </c>
      <c r="R15" s="39">
        <f t="shared" si="9"/>
        <v>0.70000000000000007</v>
      </c>
      <c r="S15" s="38">
        <f t="shared" si="10"/>
        <v>0.72430555555555554</v>
      </c>
    </row>
    <row r="16" spans="1:19" x14ac:dyDescent="0.25">
      <c r="A16" s="3">
        <f t="shared" si="0"/>
        <v>6</v>
      </c>
      <c r="B16" s="26" t="s">
        <v>44</v>
      </c>
      <c r="C16" s="18">
        <v>51</v>
      </c>
      <c r="D16" s="18" t="s">
        <v>5</v>
      </c>
      <c r="E16" s="18">
        <v>703</v>
      </c>
      <c r="F16" s="19">
        <v>2.1</v>
      </c>
      <c r="G16" s="20">
        <f t="shared" si="1"/>
        <v>6.6</v>
      </c>
      <c r="H16" s="20"/>
      <c r="I16" s="16">
        <v>2.0833333333333333E-3</v>
      </c>
      <c r="J16" s="21">
        <f t="shared" si="2"/>
        <v>7.6388888888888895E-3</v>
      </c>
      <c r="K16" s="38" t="s">
        <v>1</v>
      </c>
      <c r="L16" s="39">
        <f t="shared" si="3"/>
        <v>0.32013888888888886</v>
      </c>
      <c r="M16" s="39">
        <f t="shared" si="4"/>
        <v>0.40347222222222218</v>
      </c>
      <c r="N16" s="39">
        <f t="shared" si="5"/>
        <v>0.45555555555555555</v>
      </c>
      <c r="O16" s="39">
        <f t="shared" si="6"/>
        <v>0.51458333333333328</v>
      </c>
      <c r="P16" s="38">
        <f t="shared" si="7"/>
        <v>0.61527777777777781</v>
      </c>
      <c r="Q16" s="39">
        <f t="shared" si="8"/>
        <v>0.65347222222222223</v>
      </c>
      <c r="R16" s="39">
        <f t="shared" si="9"/>
        <v>0.70208333333333339</v>
      </c>
      <c r="S16" s="38">
        <f t="shared" si="10"/>
        <v>0.72638888888888886</v>
      </c>
    </row>
    <row r="17" spans="1:19" x14ac:dyDescent="0.25">
      <c r="A17" s="3">
        <v>7</v>
      </c>
      <c r="B17" s="2" t="s">
        <v>97</v>
      </c>
      <c r="C17" s="50">
        <v>109</v>
      </c>
      <c r="D17" s="50" t="s">
        <v>4</v>
      </c>
      <c r="E17" s="50"/>
      <c r="F17" s="19">
        <v>1.1000000000000001</v>
      </c>
      <c r="G17" s="20">
        <f t="shared" si="1"/>
        <v>7.6999999999999993</v>
      </c>
      <c r="H17" s="20"/>
      <c r="I17" s="16">
        <v>1.3888888888888889E-3</v>
      </c>
      <c r="J17" s="21">
        <f t="shared" si="2"/>
        <v>9.0277777777777787E-3</v>
      </c>
      <c r="K17" s="38" t="s">
        <v>1</v>
      </c>
      <c r="L17" s="39">
        <f t="shared" si="3"/>
        <v>0.32152777777777775</v>
      </c>
      <c r="M17" s="39">
        <f t="shared" si="4"/>
        <v>0.40486111111111106</v>
      </c>
      <c r="N17" s="39">
        <f t="shared" si="5"/>
        <v>0.45694444444444443</v>
      </c>
      <c r="O17" s="39">
        <f t="shared" si="6"/>
        <v>0.51597222222222217</v>
      </c>
      <c r="P17" s="38">
        <f t="shared" si="7"/>
        <v>0.6166666666666667</v>
      </c>
      <c r="Q17" s="39">
        <f t="shared" si="8"/>
        <v>0.65486111111111112</v>
      </c>
      <c r="R17" s="39">
        <f t="shared" si="9"/>
        <v>0.70347222222222228</v>
      </c>
      <c r="S17" s="38">
        <f t="shared" si="10"/>
        <v>0.72777777777777775</v>
      </c>
    </row>
    <row r="18" spans="1:19" x14ac:dyDescent="0.25">
      <c r="A18" s="3">
        <v>8</v>
      </c>
      <c r="B18" s="48" t="s">
        <v>45</v>
      </c>
      <c r="C18" s="2">
        <v>110</v>
      </c>
      <c r="D18" s="48" t="s">
        <v>4</v>
      </c>
      <c r="E18" s="18"/>
      <c r="F18" s="19">
        <v>1</v>
      </c>
      <c r="G18" s="20">
        <f t="shared" si="1"/>
        <v>8.6999999999999993</v>
      </c>
      <c r="H18" s="20"/>
      <c r="I18" s="16">
        <v>1.3888888888888889E-3</v>
      </c>
      <c r="J18" s="21">
        <f t="shared" si="2"/>
        <v>1.0416666666666668E-2</v>
      </c>
      <c r="K18" s="38" t="s">
        <v>1</v>
      </c>
      <c r="L18" s="39">
        <f t="shared" si="3"/>
        <v>0.32291666666666663</v>
      </c>
      <c r="M18" s="39">
        <f t="shared" si="4"/>
        <v>0.40624999999999994</v>
      </c>
      <c r="N18" s="39">
        <f t="shared" si="5"/>
        <v>0.45833333333333331</v>
      </c>
      <c r="O18" s="39">
        <f t="shared" si="6"/>
        <v>0.51736111111111105</v>
      </c>
      <c r="P18" s="38">
        <f t="shared" si="7"/>
        <v>0.61805555555555558</v>
      </c>
      <c r="Q18" s="39">
        <f t="shared" si="8"/>
        <v>0.65625</v>
      </c>
      <c r="R18" s="39">
        <f t="shared" si="9"/>
        <v>0.70486111111111116</v>
      </c>
      <c r="S18" s="38">
        <f t="shared" si="10"/>
        <v>0.72916666666666663</v>
      </c>
    </row>
    <row r="19" spans="1:19" x14ac:dyDescent="0.25">
      <c r="A19" s="3">
        <v>9</v>
      </c>
      <c r="B19" s="48" t="s">
        <v>46</v>
      </c>
      <c r="C19" s="2">
        <v>111</v>
      </c>
      <c r="D19" s="48" t="s">
        <v>4</v>
      </c>
      <c r="E19" s="18"/>
      <c r="F19" s="19">
        <v>1.2</v>
      </c>
      <c r="G19" s="20">
        <f t="shared" si="1"/>
        <v>9.8999999999999986</v>
      </c>
      <c r="H19" s="20"/>
      <c r="I19" s="16">
        <v>1.3888888888888889E-3</v>
      </c>
      <c r="J19" s="21">
        <f t="shared" si="2"/>
        <v>1.1805555555555557E-2</v>
      </c>
      <c r="K19" s="38" t="s">
        <v>1</v>
      </c>
      <c r="L19" s="39">
        <f t="shared" si="3"/>
        <v>0.32430555555555551</v>
      </c>
      <c r="M19" s="39">
        <f t="shared" si="4"/>
        <v>0.40763888888888883</v>
      </c>
      <c r="N19" s="39">
        <f t="shared" si="5"/>
        <v>0.4597222222222222</v>
      </c>
      <c r="O19" s="39">
        <f t="shared" si="6"/>
        <v>0.51874999999999993</v>
      </c>
      <c r="P19" s="38">
        <f t="shared" si="7"/>
        <v>0.61944444444444446</v>
      </c>
      <c r="Q19" s="39">
        <f t="shared" si="8"/>
        <v>0.65763888888888888</v>
      </c>
      <c r="R19" s="39">
        <f t="shared" si="9"/>
        <v>0.70625000000000004</v>
      </c>
      <c r="S19" s="38">
        <f t="shared" si="10"/>
        <v>0.73055555555555551</v>
      </c>
    </row>
    <row r="20" spans="1:19" x14ac:dyDescent="0.25">
      <c r="A20" s="3">
        <v>10</v>
      </c>
      <c r="B20" s="48" t="s">
        <v>47</v>
      </c>
      <c r="C20" s="2">
        <v>112</v>
      </c>
      <c r="D20" s="48" t="s">
        <v>4</v>
      </c>
      <c r="E20" s="18"/>
      <c r="F20" s="19">
        <v>0.8</v>
      </c>
      <c r="G20" s="20">
        <f t="shared" si="1"/>
        <v>10.7</v>
      </c>
      <c r="H20" s="20"/>
      <c r="I20" s="16">
        <v>6.9444444444444447E-4</v>
      </c>
      <c r="J20" s="21">
        <f t="shared" si="2"/>
        <v>1.2500000000000001E-2</v>
      </c>
      <c r="K20" s="38" t="s">
        <v>1</v>
      </c>
      <c r="L20" s="39">
        <f t="shared" si="3"/>
        <v>0.32499999999999996</v>
      </c>
      <c r="M20" s="39">
        <f t="shared" si="4"/>
        <v>0.40833333333333327</v>
      </c>
      <c r="N20" s="39">
        <f t="shared" si="5"/>
        <v>0.46041666666666664</v>
      </c>
      <c r="O20" s="39">
        <f t="shared" si="6"/>
        <v>0.51944444444444438</v>
      </c>
      <c r="P20" s="38">
        <f t="shared" si="7"/>
        <v>0.62013888888888891</v>
      </c>
      <c r="Q20" s="39">
        <f t="shared" si="8"/>
        <v>0.65833333333333333</v>
      </c>
      <c r="R20" s="39">
        <f t="shared" si="9"/>
        <v>0.70694444444444449</v>
      </c>
      <c r="S20" s="38">
        <f t="shared" si="10"/>
        <v>0.73124999999999996</v>
      </c>
    </row>
    <row r="21" spans="1:19" x14ac:dyDescent="0.25">
      <c r="A21" s="3">
        <f t="shared" si="0"/>
        <v>11</v>
      </c>
      <c r="B21" s="2" t="s">
        <v>48</v>
      </c>
      <c r="C21" s="27" t="s">
        <v>55</v>
      </c>
      <c r="D21" s="48" t="s">
        <v>4</v>
      </c>
      <c r="E21" s="18"/>
      <c r="F21" s="19">
        <v>1.4</v>
      </c>
      <c r="G21" s="20">
        <f t="shared" si="1"/>
        <v>12.1</v>
      </c>
      <c r="H21" s="20"/>
      <c r="I21" s="16">
        <v>1.3888888888888889E-3</v>
      </c>
      <c r="J21" s="21">
        <f t="shared" si="2"/>
        <v>1.388888888888889E-2</v>
      </c>
      <c r="K21" s="38" t="s">
        <v>1</v>
      </c>
      <c r="L21" s="39">
        <f t="shared" si="3"/>
        <v>0.32638888888888884</v>
      </c>
      <c r="M21" s="39">
        <f t="shared" si="4"/>
        <v>0.40972222222222215</v>
      </c>
      <c r="N21" s="39">
        <f t="shared" si="5"/>
        <v>0.46180555555555552</v>
      </c>
      <c r="O21" s="39">
        <f t="shared" si="6"/>
        <v>0.52083333333333326</v>
      </c>
      <c r="P21" s="38">
        <f t="shared" si="7"/>
        <v>0.62152777777777779</v>
      </c>
      <c r="Q21" s="39">
        <f t="shared" si="8"/>
        <v>0.65972222222222221</v>
      </c>
      <c r="R21" s="39">
        <f t="shared" si="9"/>
        <v>0.70833333333333337</v>
      </c>
      <c r="S21" s="38">
        <f t="shared" si="10"/>
        <v>0.73263888888888884</v>
      </c>
    </row>
    <row r="22" spans="1:19" x14ac:dyDescent="0.25">
      <c r="A22" s="3">
        <f t="shared" si="0"/>
        <v>12</v>
      </c>
      <c r="B22" s="2" t="s">
        <v>49</v>
      </c>
      <c r="C22" s="2">
        <v>114</v>
      </c>
      <c r="D22" s="48" t="s">
        <v>4</v>
      </c>
      <c r="E22" s="18"/>
      <c r="F22" s="19">
        <v>0.6</v>
      </c>
      <c r="G22" s="20">
        <f t="shared" si="1"/>
        <v>12.7</v>
      </c>
      <c r="H22" s="20"/>
      <c r="I22" s="16">
        <v>6.9444444444444447E-4</v>
      </c>
      <c r="J22" s="21">
        <f t="shared" si="2"/>
        <v>1.4583333333333334E-2</v>
      </c>
      <c r="K22" s="38" t="s">
        <v>1</v>
      </c>
      <c r="L22" s="39">
        <f t="shared" si="3"/>
        <v>0.32708333333333328</v>
      </c>
      <c r="M22" s="39">
        <f t="shared" si="4"/>
        <v>0.4104166666666666</v>
      </c>
      <c r="N22" s="39">
        <f t="shared" si="5"/>
        <v>0.46249999999999997</v>
      </c>
      <c r="O22" s="39">
        <f t="shared" si="6"/>
        <v>0.5215277777777777</v>
      </c>
      <c r="P22" s="38">
        <f t="shared" si="7"/>
        <v>0.62222222222222223</v>
      </c>
      <c r="Q22" s="39">
        <f t="shared" si="8"/>
        <v>0.66041666666666665</v>
      </c>
      <c r="R22" s="39">
        <f t="shared" si="9"/>
        <v>0.70902777777777781</v>
      </c>
      <c r="S22" s="38">
        <f t="shared" si="10"/>
        <v>0.73333333333333328</v>
      </c>
    </row>
    <row r="23" spans="1:19" x14ac:dyDescent="0.25">
      <c r="A23" s="3">
        <f t="shared" si="0"/>
        <v>13</v>
      </c>
      <c r="B23" s="2" t="s">
        <v>50</v>
      </c>
      <c r="C23" s="2">
        <v>115</v>
      </c>
      <c r="D23" s="48" t="s">
        <v>4</v>
      </c>
      <c r="E23" s="18"/>
      <c r="F23" s="19">
        <v>1.1000000000000001</v>
      </c>
      <c r="G23" s="20">
        <f t="shared" si="1"/>
        <v>13.799999999999999</v>
      </c>
      <c r="H23" s="20"/>
      <c r="I23" s="16">
        <v>1.3888888888888889E-3</v>
      </c>
      <c r="J23" s="21">
        <f t="shared" si="2"/>
        <v>1.5972222222222221E-2</v>
      </c>
      <c r="K23" s="38" t="s">
        <v>1</v>
      </c>
      <c r="L23" s="39">
        <f t="shared" si="3"/>
        <v>0.32847222222222217</v>
      </c>
      <c r="M23" s="39">
        <f t="shared" si="4"/>
        <v>0.41180555555555548</v>
      </c>
      <c r="N23" s="39">
        <f t="shared" si="5"/>
        <v>0.46388888888888885</v>
      </c>
      <c r="O23" s="39">
        <f t="shared" si="6"/>
        <v>0.52291666666666659</v>
      </c>
      <c r="P23" s="38">
        <f t="shared" si="7"/>
        <v>0.62361111111111112</v>
      </c>
      <c r="Q23" s="39">
        <f t="shared" si="8"/>
        <v>0.66180555555555554</v>
      </c>
      <c r="R23" s="39">
        <f t="shared" si="9"/>
        <v>0.7104166666666667</v>
      </c>
      <c r="S23" s="38">
        <f t="shared" si="10"/>
        <v>0.73472222222222217</v>
      </c>
    </row>
    <row r="24" spans="1:19" x14ac:dyDescent="0.25">
      <c r="A24" s="3">
        <f>SUM(A23+1)</f>
        <v>14</v>
      </c>
      <c r="B24" s="2" t="s">
        <v>51</v>
      </c>
      <c r="C24" s="2">
        <v>116</v>
      </c>
      <c r="D24" s="48" t="s">
        <v>4</v>
      </c>
      <c r="E24" s="18"/>
      <c r="F24" s="19">
        <v>1.4</v>
      </c>
      <c r="G24" s="20">
        <f t="shared" si="1"/>
        <v>15.2</v>
      </c>
      <c r="H24" s="20"/>
      <c r="I24" s="16">
        <v>1.3888888888888889E-3</v>
      </c>
      <c r="J24" s="21">
        <f t="shared" si="2"/>
        <v>1.7361111111111108E-2</v>
      </c>
      <c r="K24" s="38" t="s">
        <v>1</v>
      </c>
      <c r="L24" s="39">
        <f t="shared" si="3"/>
        <v>0.32986111111111105</v>
      </c>
      <c r="M24" s="39">
        <f t="shared" si="4"/>
        <v>0.41319444444444436</v>
      </c>
      <c r="N24" s="39">
        <f t="shared" si="5"/>
        <v>0.46527777777777773</v>
      </c>
      <c r="O24" s="39">
        <f t="shared" si="6"/>
        <v>0.52430555555555547</v>
      </c>
      <c r="P24" s="38">
        <f t="shared" si="7"/>
        <v>0.625</v>
      </c>
      <c r="Q24" s="39">
        <f t="shared" si="8"/>
        <v>0.66319444444444442</v>
      </c>
      <c r="R24" s="39">
        <f t="shared" si="9"/>
        <v>0.71180555555555558</v>
      </c>
      <c r="S24" s="38">
        <f t="shared" si="10"/>
        <v>0.73611111111111105</v>
      </c>
    </row>
    <row r="25" spans="1:19" x14ac:dyDescent="0.25">
      <c r="A25" s="3">
        <v>15</v>
      </c>
      <c r="B25" s="2" t="s">
        <v>98</v>
      </c>
      <c r="C25" s="2" t="s">
        <v>99</v>
      </c>
      <c r="D25" s="50" t="s">
        <v>4</v>
      </c>
      <c r="E25" s="50"/>
      <c r="F25" s="19">
        <v>1.2</v>
      </c>
      <c r="G25" s="20">
        <f t="shared" si="1"/>
        <v>16.399999999999999</v>
      </c>
      <c r="H25" s="20"/>
      <c r="I25" s="16">
        <v>1.3888888888888889E-3</v>
      </c>
      <c r="J25" s="21">
        <f t="shared" si="2"/>
        <v>1.8749999999999996E-2</v>
      </c>
      <c r="K25" s="38" t="s">
        <v>1</v>
      </c>
      <c r="L25" s="39">
        <f t="shared" si="3"/>
        <v>0.33124999999999993</v>
      </c>
      <c r="M25" s="39">
        <f t="shared" si="4"/>
        <v>0.41458333333333325</v>
      </c>
      <c r="N25" s="39">
        <f t="shared" si="5"/>
        <v>0.46666666666666662</v>
      </c>
      <c r="O25" s="39">
        <f t="shared" si="6"/>
        <v>0.52569444444444435</v>
      </c>
      <c r="P25" s="38">
        <f t="shared" si="7"/>
        <v>0.62638888888888888</v>
      </c>
      <c r="Q25" s="39">
        <f t="shared" si="8"/>
        <v>0.6645833333333333</v>
      </c>
      <c r="R25" s="39">
        <f t="shared" si="9"/>
        <v>0.71319444444444446</v>
      </c>
      <c r="S25" s="38">
        <f t="shared" si="10"/>
        <v>0.73749999999999993</v>
      </c>
    </row>
    <row r="26" spans="1:19" x14ac:dyDescent="0.25">
      <c r="A26" s="3">
        <v>16</v>
      </c>
      <c r="B26" s="48" t="s">
        <v>52</v>
      </c>
      <c r="C26" s="2">
        <v>117</v>
      </c>
      <c r="D26" s="48" t="s">
        <v>4</v>
      </c>
      <c r="E26" s="18"/>
      <c r="F26" s="19">
        <v>0.9</v>
      </c>
      <c r="G26" s="20">
        <f t="shared" si="1"/>
        <v>17.299999999999997</v>
      </c>
      <c r="H26" s="20"/>
      <c r="I26" s="16">
        <v>6.9444444444444447E-4</v>
      </c>
      <c r="J26" s="21">
        <f t="shared" si="2"/>
        <v>1.9444444444444441E-2</v>
      </c>
      <c r="K26" s="38" t="s">
        <v>1</v>
      </c>
      <c r="L26" s="39">
        <f t="shared" si="3"/>
        <v>0.33194444444444438</v>
      </c>
      <c r="M26" s="39">
        <f t="shared" si="4"/>
        <v>0.41527777777777769</v>
      </c>
      <c r="N26" s="39">
        <f t="shared" si="5"/>
        <v>0.46736111111111106</v>
      </c>
      <c r="O26" s="39">
        <f t="shared" si="6"/>
        <v>0.5263888888888888</v>
      </c>
      <c r="P26" s="38">
        <f t="shared" si="7"/>
        <v>0.62708333333333333</v>
      </c>
      <c r="Q26" s="39">
        <f t="shared" si="8"/>
        <v>0.66527777777777775</v>
      </c>
      <c r="R26" s="39">
        <f t="shared" si="9"/>
        <v>0.71388888888888891</v>
      </c>
      <c r="S26" s="38">
        <f t="shared" si="10"/>
        <v>0.73819444444444438</v>
      </c>
    </row>
    <row r="27" spans="1:19" x14ac:dyDescent="0.25">
      <c r="A27" s="3">
        <v>17</v>
      </c>
      <c r="B27" s="48" t="s">
        <v>53</v>
      </c>
      <c r="C27" s="2">
        <v>118</v>
      </c>
      <c r="D27" s="48" t="s">
        <v>4</v>
      </c>
      <c r="E27" s="18"/>
      <c r="F27" s="19">
        <v>1.7</v>
      </c>
      <c r="G27" s="20">
        <f t="shared" si="1"/>
        <v>18.999999999999996</v>
      </c>
      <c r="H27" s="20"/>
      <c r="I27" s="16">
        <v>1.3888888888888889E-3</v>
      </c>
      <c r="J27" s="21">
        <f t="shared" si="2"/>
        <v>2.0833333333333329E-2</v>
      </c>
      <c r="K27" s="38" t="s">
        <v>1</v>
      </c>
      <c r="L27" s="39">
        <f t="shared" si="3"/>
        <v>0.33333333333333326</v>
      </c>
      <c r="M27" s="39">
        <f t="shared" si="4"/>
        <v>0.41666666666666657</v>
      </c>
      <c r="N27" s="39">
        <f t="shared" si="5"/>
        <v>0.46874999999999994</v>
      </c>
      <c r="O27" s="39">
        <f t="shared" si="6"/>
        <v>0.52777777777777768</v>
      </c>
      <c r="P27" s="38">
        <f t="shared" si="7"/>
        <v>0.62847222222222221</v>
      </c>
      <c r="Q27" s="39">
        <f t="shared" si="8"/>
        <v>0.66666666666666663</v>
      </c>
      <c r="R27" s="39">
        <f t="shared" si="9"/>
        <v>0.71527777777777779</v>
      </c>
      <c r="S27" s="38">
        <f t="shared" si="10"/>
        <v>0.73958333333333326</v>
      </c>
    </row>
    <row r="28" spans="1:19" x14ac:dyDescent="0.25">
      <c r="A28" s="3">
        <f t="shared" si="0"/>
        <v>18</v>
      </c>
      <c r="B28" s="48" t="s">
        <v>54</v>
      </c>
      <c r="C28" s="2">
        <v>119</v>
      </c>
      <c r="D28" s="48" t="s">
        <v>4</v>
      </c>
      <c r="E28" s="18"/>
      <c r="F28" s="19">
        <v>1.6</v>
      </c>
      <c r="G28" s="20">
        <f t="shared" si="1"/>
        <v>20.599999999999998</v>
      </c>
      <c r="H28" s="20"/>
      <c r="I28" s="16">
        <v>1.3888888888888889E-3</v>
      </c>
      <c r="J28" s="21">
        <f t="shared" si="2"/>
        <v>2.2222222222222216E-2</v>
      </c>
      <c r="K28" s="38" t="s">
        <v>1</v>
      </c>
      <c r="L28" s="39">
        <f t="shared" si="3"/>
        <v>0.33472222222222214</v>
      </c>
      <c r="M28" s="39">
        <f t="shared" si="4"/>
        <v>0.41805555555555546</v>
      </c>
      <c r="N28" s="39">
        <f t="shared" si="5"/>
        <v>0.47013888888888883</v>
      </c>
      <c r="O28" s="39">
        <f t="shared" si="6"/>
        <v>0.52916666666666656</v>
      </c>
      <c r="P28" s="38">
        <f t="shared" si="7"/>
        <v>0.62986111111111109</v>
      </c>
      <c r="Q28" s="39">
        <f t="shared" si="8"/>
        <v>0.66805555555555551</v>
      </c>
      <c r="R28" s="39">
        <f t="shared" si="9"/>
        <v>0.71666666666666667</v>
      </c>
      <c r="S28" s="38">
        <f t="shared" si="10"/>
        <v>0.74097222222222214</v>
      </c>
    </row>
    <row r="29" spans="1:19" x14ac:dyDescent="0.25">
      <c r="A29" s="3">
        <f t="shared" si="0"/>
        <v>19</v>
      </c>
      <c r="B29" s="48" t="s">
        <v>56</v>
      </c>
      <c r="C29" s="2">
        <v>120</v>
      </c>
      <c r="D29" s="48" t="s">
        <v>4</v>
      </c>
      <c r="E29" s="18"/>
      <c r="F29" s="19">
        <v>1.2</v>
      </c>
      <c r="G29" s="20">
        <f t="shared" si="1"/>
        <v>21.799999999999997</v>
      </c>
      <c r="H29" s="20"/>
      <c r="I29" s="16">
        <v>1.3888888888888889E-3</v>
      </c>
      <c r="J29" s="21">
        <f t="shared" si="2"/>
        <v>2.3611111111111104E-2</v>
      </c>
      <c r="K29" s="38" t="s">
        <v>1</v>
      </c>
      <c r="L29" s="39">
        <f t="shared" si="3"/>
        <v>0.33611111111111103</v>
      </c>
      <c r="M29" s="39">
        <f t="shared" si="4"/>
        <v>0.41944444444444434</v>
      </c>
      <c r="N29" s="39">
        <f t="shared" si="5"/>
        <v>0.47152777777777771</v>
      </c>
      <c r="O29" s="39">
        <f t="shared" si="6"/>
        <v>0.53055555555555545</v>
      </c>
      <c r="P29" s="38">
        <f t="shared" si="7"/>
        <v>0.63124999999999998</v>
      </c>
      <c r="Q29" s="39">
        <f t="shared" si="8"/>
        <v>0.6694444444444444</v>
      </c>
      <c r="R29" s="39">
        <f t="shared" si="9"/>
        <v>0.71805555555555556</v>
      </c>
      <c r="S29" s="38">
        <f t="shared" si="10"/>
        <v>0.74236111111111103</v>
      </c>
    </row>
    <row r="30" spans="1:19" x14ac:dyDescent="0.25">
      <c r="A30" s="3">
        <f t="shared" si="0"/>
        <v>20</v>
      </c>
      <c r="B30" s="2" t="s">
        <v>57</v>
      </c>
      <c r="C30" s="2"/>
      <c r="D30" s="48" t="s">
        <v>0</v>
      </c>
      <c r="E30" s="18"/>
      <c r="F30" s="19">
        <v>1.8</v>
      </c>
      <c r="G30" s="20">
        <f t="shared" si="1"/>
        <v>23.599999999999998</v>
      </c>
      <c r="H30" s="20"/>
      <c r="I30" s="16">
        <v>2.0833333333333333E-3</v>
      </c>
      <c r="J30" s="21">
        <f t="shared" si="2"/>
        <v>2.5694444444444436E-2</v>
      </c>
      <c r="K30" s="39">
        <v>0.22916666666666666</v>
      </c>
      <c r="L30" s="39">
        <f t="shared" si="3"/>
        <v>0.33819444444444435</v>
      </c>
      <c r="M30" s="39">
        <f t="shared" si="4"/>
        <v>0.42152777777777767</v>
      </c>
      <c r="N30" s="39">
        <f t="shared" si="5"/>
        <v>0.47361111111111104</v>
      </c>
      <c r="O30" s="39">
        <f t="shared" si="6"/>
        <v>0.53263888888888877</v>
      </c>
      <c r="P30" s="38">
        <f t="shared" si="7"/>
        <v>0.6333333333333333</v>
      </c>
      <c r="Q30" s="39">
        <f t="shared" si="8"/>
        <v>0.67152777777777772</v>
      </c>
      <c r="R30" s="39">
        <f t="shared" si="9"/>
        <v>0.72013888888888888</v>
      </c>
      <c r="S30" s="38">
        <f t="shared" si="10"/>
        <v>0.74444444444444435</v>
      </c>
    </row>
    <row r="31" spans="1:19" x14ac:dyDescent="0.25">
      <c r="A31" s="3">
        <f t="shared" si="0"/>
        <v>21</v>
      </c>
      <c r="B31" s="24" t="s">
        <v>72</v>
      </c>
      <c r="C31" s="18">
        <v>148</v>
      </c>
      <c r="D31" s="18" t="s">
        <v>4</v>
      </c>
      <c r="E31" s="18"/>
      <c r="F31" s="19">
        <v>1.7</v>
      </c>
      <c r="G31" s="20">
        <f t="shared" si="1"/>
        <v>25.299999999999997</v>
      </c>
      <c r="H31" s="20"/>
      <c r="I31" s="16">
        <v>1.3888888888888889E-3</v>
      </c>
      <c r="J31" s="21">
        <f t="shared" si="2"/>
        <v>2.7083333333333324E-2</v>
      </c>
      <c r="K31" s="39">
        <f>SUM(K30,I31)</f>
        <v>0.23055555555555554</v>
      </c>
      <c r="L31" s="39">
        <f t="shared" si="3"/>
        <v>0.33958333333333324</v>
      </c>
      <c r="M31" s="39">
        <f t="shared" si="4"/>
        <v>0.42291666666666655</v>
      </c>
      <c r="N31" s="39">
        <f t="shared" si="5"/>
        <v>0.47499999999999992</v>
      </c>
      <c r="O31" s="39">
        <f t="shared" si="6"/>
        <v>0.53402777777777766</v>
      </c>
      <c r="P31" s="38">
        <f t="shared" si="7"/>
        <v>0.63472222222222219</v>
      </c>
      <c r="Q31" s="39">
        <f t="shared" si="8"/>
        <v>0.67291666666666661</v>
      </c>
      <c r="R31" s="39">
        <f t="shared" si="9"/>
        <v>0.72152777777777777</v>
      </c>
      <c r="S31" s="38">
        <f t="shared" si="10"/>
        <v>0.74583333333333324</v>
      </c>
    </row>
    <row r="32" spans="1:19" x14ac:dyDescent="0.25">
      <c r="A32" s="3">
        <f t="shared" si="0"/>
        <v>22</v>
      </c>
      <c r="B32" s="24" t="s">
        <v>73</v>
      </c>
      <c r="C32" s="2">
        <v>149</v>
      </c>
      <c r="D32" s="18" t="s">
        <v>4</v>
      </c>
      <c r="E32" s="18"/>
      <c r="F32" s="19">
        <v>0.7</v>
      </c>
      <c r="G32" s="20">
        <f t="shared" si="1"/>
        <v>25.999999999999996</v>
      </c>
      <c r="H32" s="20"/>
      <c r="I32" s="16">
        <v>6.9444444444444447E-4</v>
      </c>
      <c r="J32" s="21">
        <f t="shared" si="2"/>
        <v>2.7777777777777769E-2</v>
      </c>
      <c r="K32" s="39">
        <f t="shared" ref="K32:K43" si="11">SUM(K31,I32)</f>
        <v>0.23124999999999998</v>
      </c>
      <c r="L32" s="39">
        <f t="shared" si="3"/>
        <v>0.34027777777777768</v>
      </c>
      <c r="M32" s="39">
        <f t="shared" si="4"/>
        <v>0.42361111111111099</v>
      </c>
      <c r="N32" s="39">
        <f t="shared" si="5"/>
        <v>0.47569444444444436</v>
      </c>
      <c r="O32" s="39">
        <f t="shared" si="6"/>
        <v>0.5347222222222221</v>
      </c>
      <c r="P32" s="38">
        <f t="shared" si="7"/>
        <v>0.63541666666666663</v>
      </c>
      <c r="Q32" s="39">
        <f t="shared" si="8"/>
        <v>0.67361111111111105</v>
      </c>
      <c r="R32" s="39">
        <f t="shared" si="9"/>
        <v>0.72222222222222221</v>
      </c>
      <c r="S32" s="38">
        <f t="shared" si="10"/>
        <v>0.74652777777777768</v>
      </c>
    </row>
    <row r="33" spans="1:19" x14ac:dyDescent="0.25">
      <c r="A33" s="3">
        <f t="shared" si="0"/>
        <v>23</v>
      </c>
      <c r="B33" s="24" t="s">
        <v>74</v>
      </c>
      <c r="C33" s="25" t="s">
        <v>78</v>
      </c>
      <c r="D33" s="18" t="s">
        <v>4</v>
      </c>
      <c r="E33" s="18"/>
      <c r="F33" s="19">
        <v>0.8</v>
      </c>
      <c r="G33" s="20">
        <f t="shared" si="1"/>
        <v>26.799999999999997</v>
      </c>
      <c r="H33" s="20"/>
      <c r="I33" s="16">
        <v>6.9444444444444447E-4</v>
      </c>
      <c r="J33" s="21">
        <f t="shared" si="2"/>
        <v>2.8472222222222215E-2</v>
      </c>
      <c r="K33" s="39">
        <f t="shared" si="11"/>
        <v>0.23194444444444443</v>
      </c>
      <c r="L33" s="39">
        <f t="shared" si="3"/>
        <v>0.34097222222222212</v>
      </c>
      <c r="M33" s="39">
        <f t="shared" si="4"/>
        <v>0.42430555555555544</v>
      </c>
      <c r="N33" s="39">
        <f t="shared" si="5"/>
        <v>0.47638888888888881</v>
      </c>
      <c r="O33" s="39">
        <f t="shared" si="6"/>
        <v>0.53541666666666654</v>
      </c>
      <c r="P33" s="38">
        <f t="shared" si="7"/>
        <v>0.63611111111111107</v>
      </c>
      <c r="Q33" s="39">
        <f t="shared" si="8"/>
        <v>0.67430555555555549</v>
      </c>
      <c r="R33" s="39">
        <f t="shared" si="9"/>
        <v>0.72291666666666665</v>
      </c>
      <c r="S33" s="38">
        <f t="shared" si="10"/>
        <v>0.74722222222222212</v>
      </c>
    </row>
    <row r="34" spans="1:19" x14ac:dyDescent="0.25">
      <c r="A34" s="3">
        <f t="shared" si="0"/>
        <v>24</v>
      </c>
      <c r="B34" s="24" t="s">
        <v>75</v>
      </c>
      <c r="C34" s="25" t="s">
        <v>79</v>
      </c>
      <c r="D34" s="18" t="s">
        <v>4</v>
      </c>
      <c r="E34" s="18"/>
      <c r="F34" s="19">
        <v>0.8</v>
      </c>
      <c r="G34" s="20">
        <f t="shared" si="1"/>
        <v>27.599999999999998</v>
      </c>
      <c r="H34" s="20"/>
      <c r="I34" s="16">
        <v>6.9444444444444447E-4</v>
      </c>
      <c r="J34" s="21">
        <f t="shared" si="2"/>
        <v>2.916666666666666E-2</v>
      </c>
      <c r="K34" s="39">
        <f t="shared" si="11"/>
        <v>0.23263888888888887</v>
      </c>
      <c r="L34" s="39">
        <f t="shared" si="3"/>
        <v>0.34166666666666656</v>
      </c>
      <c r="M34" s="39">
        <f t="shared" si="4"/>
        <v>0.42499999999999988</v>
      </c>
      <c r="N34" s="39">
        <f t="shared" si="5"/>
        <v>0.47708333333333325</v>
      </c>
      <c r="O34" s="39">
        <f t="shared" si="6"/>
        <v>0.53611111111111098</v>
      </c>
      <c r="P34" s="38">
        <f t="shared" si="7"/>
        <v>0.63680555555555551</v>
      </c>
      <c r="Q34" s="39">
        <f t="shared" si="8"/>
        <v>0.67499999999999993</v>
      </c>
      <c r="R34" s="39">
        <f t="shared" si="9"/>
        <v>0.72361111111111109</v>
      </c>
      <c r="S34" s="38">
        <f t="shared" si="10"/>
        <v>0.74791666666666656</v>
      </c>
    </row>
    <row r="35" spans="1:19" x14ac:dyDescent="0.25">
      <c r="A35" s="3">
        <f t="shared" si="0"/>
        <v>25</v>
      </c>
      <c r="B35" s="24" t="s">
        <v>76</v>
      </c>
      <c r="C35" s="25" t="s">
        <v>80</v>
      </c>
      <c r="D35" s="18" t="s">
        <v>4</v>
      </c>
      <c r="E35" s="18"/>
      <c r="F35" s="19">
        <v>0.9</v>
      </c>
      <c r="G35" s="20">
        <f t="shared" si="1"/>
        <v>28.499999999999996</v>
      </c>
      <c r="H35" s="20"/>
      <c r="I35" s="16">
        <v>1.3888888888888889E-3</v>
      </c>
      <c r="J35" s="21">
        <f t="shared" si="2"/>
        <v>3.0555555555555548E-2</v>
      </c>
      <c r="K35" s="39">
        <f t="shared" si="11"/>
        <v>0.23402777777777775</v>
      </c>
      <c r="L35" s="39">
        <f t="shared" si="3"/>
        <v>0.34305555555555545</v>
      </c>
      <c r="M35" s="39">
        <f t="shared" si="4"/>
        <v>0.42638888888888876</v>
      </c>
      <c r="N35" s="39">
        <f t="shared" si="5"/>
        <v>0.47847222222222213</v>
      </c>
      <c r="O35" s="39">
        <f t="shared" si="6"/>
        <v>0.53749999999999987</v>
      </c>
      <c r="P35" s="38">
        <f t="shared" si="7"/>
        <v>0.6381944444444444</v>
      </c>
      <c r="Q35" s="39">
        <f t="shared" si="8"/>
        <v>0.67638888888888882</v>
      </c>
      <c r="R35" s="39">
        <f t="shared" si="9"/>
        <v>0.72499999999999998</v>
      </c>
      <c r="S35" s="38">
        <f t="shared" si="10"/>
        <v>0.74930555555555545</v>
      </c>
    </row>
    <row r="36" spans="1:19" x14ac:dyDescent="0.25">
      <c r="A36" s="3">
        <f t="shared" si="0"/>
        <v>26</v>
      </c>
      <c r="B36" s="24" t="s">
        <v>77</v>
      </c>
      <c r="C36" s="25" t="s">
        <v>81</v>
      </c>
      <c r="D36" s="18" t="s">
        <v>4</v>
      </c>
      <c r="E36" s="18"/>
      <c r="F36" s="19">
        <v>1.3</v>
      </c>
      <c r="G36" s="20">
        <f t="shared" si="1"/>
        <v>29.799999999999997</v>
      </c>
      <c r="H36" s="20"/>
      <c r="I36" s="16">
        <v>1.3888888888888889E-3</v>
      </c>
      <c r="J36" s="21">
        <f t="shared" si="2"/>
        <v>3.1944444444444435E-2</v>
      </c>
      <c r="K36" s="39">
        <f t="shared" si="11"/>
        <v>0.23541666666666664</v>
      </c>
      <c r="L36" s="39">
        <f t="shared" si="3"/>
        <v>0.34444444444444433</v>
      </c>
      <c r="M36" s="39">
        <f t="shared" si="4"/>
        <v>0.42777777777777765</v>
      </c>
      <c r="N36" s="39">
        <f t="shared" si="5"/>
        <v>0.47986111111111102</v>
      </c>
      <c r="O36" s="39">
        <f t="shared" si="6"/>
        <v>0.53888888888888875</v>
      </c>
      <c r="P36" s="38">
        <f t="shared" si="7"/>
        <v>0.63958333333333328</v>
      </c>
      <c r="Q36" s="39">
        <f t="shared" si="8"/>
        <v>0.6777777777777777</v>
      </c>
      <c r="R36" s="39">
        <f t="shared" si="9"/>
        <v>0.72638888888888886</v>
      </c>
      <c r="S36" s="38">
        <f t="shared" si="10"/>
        <v>0.75069444444444433</v>
      </c>
    </row>
    <row r="37" spans="1:19" x14ac:dyDescent="0.25">
      <c r="A37" s="3">
        <f t="shared" si="0"/>
        <v>27</v>
      </c>
      <c r="B37" s="18" t="s">
        <v>82</v>
      </c>
      <c r="C37" s="27" t="s">
        <v>23</v>
      </c>
      <c r="D37" s="18" t="s">
        <v>4</v>
      </c>
      <c r="E37" s="18"/>
      <c r="F37" s="19">
        <v>1.8</v>
      </c>
      <c r="G37" s="20">
        <f t="shared" si="1"/>
        <v>31.599999999999998</v>
      </c>
      <c r="H37" s="20"/>
      <c r="I37" s="16">
        <v>2.0833333333333333E-3</v>
      </c>
      <c r="J37" s="21">
        <f t="shared" si="2"/>
        <v>3.4027777777777768E-2</v>
      </c>
      <c r="K37" s="39">
        <f t="shared" si="11"/>
        <v>0.23749999999999996</v>
      </c>
      <c r="L37" s="39">
        <f t="shared" si="3"/>
        <v>0.34652777777777766</v>
      </c>
      <c r="M37" s="39">
        <f t="shared" si="4"/>
        <v>0.42986111111111097</v>
      </c>
      <c r="N37" s="39">
        <f t="shared" si="5"/>
        <v>0.48194444444444434</v>
      </c>
      <c r="O37" s="39">
        <f t="shared" si="6"/>
        <v>0.54097222222222208</v>
      </c>
      <c r="P37" s="38">
        <f t="shared" si="7"/>
        <v>0.64166666666666661</v>
      </c>
      <c r="Q37" s="39">
        <f t="shared" si="8"/>
        <v>0.67986111111111103</v>
      </c>
      <c r="R37" s="39">
        <f t="shared" si="9"/>
        <v>0.72847222222222219</v>
      </c>
      <c r="S37" s="38">
        <f t="shared" si="10"/>
        <v>0.75277777777777766</v>
      </c>
    </row>
    <row r="38" spans="1:19" x14ac:dyDescent="0.25">
      <c r="A38" s="3">
        <f t="shared" si="0"/>
        <v>28</v>
      </c>
      <c r="B38" s="18" t="s">
        <v>82</v>
      </c>
      <c r="C38" s="27" t="s">
        <v>25</v>
      </c>
      <c r="D38" s="18" t="s">
        <v>4</v>
      </c>
      <c r="E38" s="18"/>
      <c r="F38" s="19">
        <v>1.4</v>
      </c>
      <c r="G38" s="20">
        <f t="shared" si="1"/>
        <v>33</v>
      </c>
      <c r="H38" s="20"/>
      <c r="I38" s="16">
        <v>1.3888888888888889E-3</v>
      </c>
      <c r="J38" s="21">
        <f t="shared" si="2"/>
        <v>3.5416666666666659E-2</v>
      </c>
      <c r="K38" s="39">
        <f t="shared" si="11"/>
        <v>0.23888888888888885</v>
      </c>
      <c r="L38" s="39">
        <f t="shared" si="3"/>
        <v>0.34791666666666654</v>
      </c>
      <c r="M38" s="39">
        <f t="shared" si="4"/>
        <v>0.43124999999999986</v>
      </c>
      <c r="N38" s="39">
        <f t="shared" si="5"/>
        <v>0.48333333333333323</v>
      </c>
      <c r="O38" s="39">
        <f t="shared" si="6"/>
        <v>0.54236111111111096</v>
      </c>
      <c r="P38" s="38">
        <f t="shared" si="7"/>
        <v>0.64305555555555549</v>
      </c>
      <c r="Q38" s="39">
        <f t="shared" si="8"/>
        <v>0.68124999999999991</v>
      </c>
      <c r="R38" s="39">
        <f t="shared" si="9"/>
        <v>0.72986111111111107</v>
      </c>
      <c r="S38" s="38">
        <f t="shared" si="10"/>
        <v>0.75416666666666654</v>
      </c>
    </row>
    <row r="39" spans="1:19" x14ac:dyDescent="0.25">
      <c r="A39" s="3">
        <f t="shared" si="0"/>
        <v>29</v>
      </c>
      <c r="B39" s="18" t="s">
        <v>83</v>
      </c>
      <c r="C39" s="27" t="s">
        <v>26</v>
      </c>
      <c r="D39" s="18" t="s">
        <v>4</v>
      </c>
      <c r="E39" s="18"/>
      <c r="F39" s="19">
        <v>1.1000000000000001</v>
      </c>
      <c r="G39" s="20">
        <f t="shared" si="1"/>
        <v>34.1</v>
      </c>
      <c r="H39" s="20"/>
      <c r="I39" s="16">
        <v>1.3888888888888889E-3</v>
      </c>
      <c r="J39" s="21">
        <f t="shared" si="2"/>
        <v>3.680555555555555E-2</v>
      </c>
      <c r="K39" s="39">
        <f t="shared" si="11"/>
        <v>0.24027777777777773</v>
      </c>
      <c r="L39" s="39">
        <f t="shared" si="3"/>
        <v>0.34930555555555542</v>
      </c>
      <c r="M39" s="39">
        <f t="shared" si="4"/>
        <v>0.43263888888888874</v>
      </c>
      <c r="N39" s="39">
        <f t="shared" si="5"/>
        <v>0.48472222222222211</v>
      </c>
      <c r="O39" s="39">
        <f t="shared" si="6"/>
        <v>0.54374999999999984</v>
      </c>
      <c r="P39" s="38">
        <f t="shared" si="7"/>
        <v>0.64444444444444438</v>
      </c>
      <c r="Q39" s="39">
        <f t="shared" si="8"/>
        <v>0.6826388888888888</v>
      </c>
      <c r="R39" s="39">
        <f t="shared" si="9"/>
        <v>0.73124999999999996</v>
      </c>
      <c r="S39" s="38">
        <f t="shared" si="10"/>
        <v>0.75555555555555542</v>
      </c>
    </row>
    <row r="40" spans="1:19" x14ac:dyDescent="0.25">
      <c r="A40" s="3">
        <f t="shared" si="0"/>
        <v>30</v>
      </c>
      <c r="B40" s="2" t="s">
        <v>84</v>
      </c>
      <c r="C40" s="27" t="s">
        <v>58</v>
      </c>
      <c r="D40" s="18" t="s">
        <v>5</v>
      </c>
      <c r="E40" s="18">
        <v>473</v>
      </c>
      <c r="F40" s="19">
        <v>1.1000000000000001</v>
      </c>
      <c r="G40" s="20">
        <f t="shared" si="1"/>
        <v>35.200000000000003</v>
      </c>
      <c r="H40" s="20"/>
      <c r="I40" s="16">
        <v>1.3888888888888889E-3</v>
      </c>
      <c r="J40" s="21">
        <f t="shared" si="2"/>
        <v>3.8194444444444441E-2</v>
      </c>
      <c r="K40" s="39">
        <f t="shared" si="11"/>
        <v>0.24166666666666661</v>
      </c>
      <c r="L40" s="39">
        <f t="shared" si="3"/>
        <v>0.35069444444444431</v>
      </c>
      <c r="M40" s="39">
        <f t="shared" si="4"/>
        <v>0.43402777777777762</v>
      </c>
      <c r="N40" s="39">
        <f t="shared" si="5"/>
        <v>0.48611111111111099</v>
      </c>
      <c r="O40" s="39">
        <f t="shared" si="6"/>
        <v>0.54513888888888873</v>
      </c>
      <c r="P40" s="38">
        <f t="shared" si="7"/>
        <v>0.64583333333333326</v>
      </c>
      <c r="Q40" s="39">
        <f t="shared" si="8"/>
        <v>0.68402777777777768</v>
      </c>
      <c r="R40" s="39">
        <f t="shared" si="9"/>
        <v>0.73263888888888884</v>
      </c>
      <c r="S40" s="38">
        <f t="shared" si="10"/>
        <v>0.75694444444444431</v>
      </c>
    </row>
    <row r="41" spans="1:19" x14ac:dyDescent="0.25">
      <c r="A41" s="3">
        <f t="shared" si="0"/>
        <v>31</v>
      </c>
      <c r="B41" s="2" t="s">
        <v>85</v>
      </c>
      <c r="C41" s="27" t="s">
        <v>86</v>
      </c>
      <c r="D41" s="18" t="s">
        <v>5</v>
      </c>
      <c r="E41" s="18">
        <v>473</v>
      </c>
      <c r="F41" s="19">
        <v>1.6</v>
      </c>
      <c r="G41" s="20">
        <f t="shared" si="1"/>
        <v>36.800000000000004</v>
      </c>
      <c r="H41" s="20"/>
      <c r="I41" s="16">
        <v>1.3888888888888889E-3</v>
      </c>
      <c r="J41" s="21">
        <f t="shared" si="2"/>
        <v>3.9583333333333331E-2</v>
      </c>
      <c r="K41" s="39">
        <f t="shared" si="11"/>
        <v>0.2430555555555555</v>
      </c>
      <c r="L41" s="39">
        <f t="shared" si="3"/>
        <v>0.35208333333333319</v>
      </c>
      <c r="M41" s="39">
        <f t="shared" si="4"/>
        <v>0.43541666666666651</v>
      </c>
      <c r="N41" s="39">
        <f t="shared" si="5"/>
        <v>0.48749999999999988</v>
      </c>
      <c r="O41" s="39">
        <f t="shared" si="6"/>
        <v>0.54652777777777761</v>
      </c>
      <c r="P41" s="38">
        <f t="shared" si="7"/>
        <v>0.64722222222222214</v>
      </c>
      <c r="Q41" s="39">
        <f t="shared" si="8"/>
        <v>0.68541666666666656</v>
      </c>
      <c r="R41" s="39">
        <f t="shared" si="9"/>
        <v>0.73402777777777772</v>
      </c>
      <c r="S41" s="38">
        <f t="shared" si="10"/>
        <v>0.75833333333333319</v>
      </c>
    </row>
    <row r="42" spans="1:19" ht="28.15" customHeight="1" x14ac:dyDescent="0.25">
      <c r="A42" s="3">
        <f t="shared" si="0"/>
        <v>32</v>
      </c>
      <c r="B42" s="2" t="s">
        <v>87</v>
      </c>
      <c r="C42" s="27" t="s">
        <v>88</v>
      </c>
      <c r="D42" s="18" t="s">
        <v>5</v>
      </c>
      <c r="E42" s="18">
        <v>473</v>
      </c>
      <c r="F42" s="19">
        <v>1.6</v>
      </c>
      <c r="G42" s="20">
        <f t="shared" si="1"/>
        <v>38.400000000000006</v>
      </c>
      <c r="H42" s="20"/>
      <c r="I42" s="16">
        <v>1.3888888888888889E-3</v>
      </c>
      <c r="J42" s="21">
        <f t="shared" si="2"/>
        <v>4.0972222222222222E-2</v>
      </c>
      <c r="K42" s="39">
        <f t="shared" si="11"/>
        <v>0.24444444444444438</v>
      </c>
      <c r="L42" s="39">
        <f t="shared" si="3"/>
        <v>0.35347222222222208</v>
      </c>
      <c r="M42" s="39">
        <f t="shared" si="4"/>
        <v>0.43680555555555539</v>
      </c>
      <c r="N42" s="39">
        <f t="shared" si="5"/>
        <v>0.48888888888888876</v>
      </c>
      <c r="O42" s="39">
        <f t="shared" si="6"/>
        <v>0.5479166666666665</v>
      </c>
      <c r="P42" s="38">
        <f t="shared" si="7"/>
        <v>0.64861111111111103</v>
      </c>
      <c r="Q42" s="39">
        <f t="shared" si="8"/>
        <v>0.68680555555555545</v>
      </c>
      <c r="R42" s="39">
        <f t="shared" si="9"/>
        <v>0.73541666666666661</v>
      </c>
      <c r="S42" s="38">
        <f t="shared" si="10"/>
        <v>0.75972222222222208</v>
      </c>
    </row>
    <row r="43" spans="1:19" x14ac:dyDescent="0.25">
      <c r="A43" s="3">
        <f t="shared" si="0"/>
        <v>33</v>
      </c>
      <c r="B43" s="2" t="s">
        <v>89</v>
      </c>
      <c r="C43" s="27" t="s">
        <v>22</v>
      </c>
      <c r="D43" s="18" t="s">
        <v>4</v>
      </c>
      <c r="E43" s="18"/>
      <c r="F43" s="18">
        <v>1.2</v>
      </c>
      <c r="G43" s="20">
        <f t="shared" si="1"/>
        <v>39.600000000000009</v>
      </c>
      <c r="H43" s="20"/>
      <c r="I43" s="16">
        <v>1.3888888888888889E-3</v>
      </c>
      <c r="J43" s="21">
        <f t="shared" si="2"/>
        <v>4.2361111111111113E-2</v>
      </c>
      <c r="K43" s="39">
        <f t="shared" si="11"/>
        <v>0.24583333333333326</v>
      </c>
      <c r="L43" s="39">
        <f t="shared" si="3"/>
        <v>0.35486111111111096</v>
      </c>
      <c r="M43" s="39">
        <f t="shared" si="4"/>
        <v>0.43819444444444428</v>
      </c>
      <c r="N43" s="39">
        <f t="shared" si="5"/>
        <v>0.49027777777777765</v>
      </c>
      <c r="O43" s="39">
        <f t="shared" si="6"/>
        <v>0.54930555555555538</v>
      </c>
      <c r="P43" s="38">
        <f t="shared" si="7"/>
        <v>0.64999999999999991</v>
      </c>
      <c r="Q43" s="39">
        <f t="shared" si="8"/>
        <v>0.68819444444444433</v>
      </c>
      <c r="R43" s="39">
        <f t="shared" si="9"/>
        <v>0.73680555555555549</v>
      </c>
      <c r="S43" s="38">
        <f t="shared" si="10"/>
        <v>0.76111111111111096</v>
      </c>
    </row>
    <row r="44" spans="1:19" s="30" customFormat="1" ht="15" x14ac:dyDescent="0.25">
      <c r="A44" s="72" t="s">
        <v>34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4"/>
      <c r="R44" s="74"/>
      <c r="S44" s="75"/>
    </row>
    <row r="45" spans="1:19" s="30" customFormat="1" ht="12.75" x14ac:dyDescent="0.2">
      <c r="A45" s="58" t="s">
        <v>6</v>
      </c>
      <c r="B45" s="58"/>
      <c r="C45" s="7"/>
      <c r="D45" s="7"/>
      <c r="E45" s="7"/>
      <c r="F45" s="7"/>
      <c r="G45" s="47" t="s">
        <v>7</v>
      </c>
      <c r="H45" s="47"/>
      <c r="I45" s="47"/>
      <c r="J45" s="7"/>
      <c r="K45" s="7"/>
      <c r="L45" s="7"/>
      <c r="M45" s="7"/>
      <c r="N45" s="7"/>
      <c r="O45" s="6"/>
      <c r="P45" s="6"/>
    </row>
    <row r="46" spans="1:19" s="30" customFormat="1" ht="12.75" x14ac:dyDescent="0.2">
      <c r="A46" s="28" t="s">
        <v>39</v>
      </c>
      <c r="B46" s="11"/>
      <c r="C46" s="12"/>
      <c r="D46" s="12"/>
      <c r="E46" s="12"/>
      <c r="F46" s="12"/>
      <c r="G46" s="6" t="s">
        <v>36</v>
      </c>
      <c r="H46" s="6"/>
      <c r="I46" s="6"/>
      <c r="J46" s="12"/>
      <c r="K46" s="7"/>
      <c r="L46" s="59" t="s">
        <v>103</v>
      </c>
      <c r="M46" s="59"/>
      <c r="N46" s="59"/>
      <c r="O46" s="59"/>
      <c r="P46" s="59"/>
    </row>
    <row r="47" spans="1:19" s="30" customFormat="1" ht="13.9" customHeight="1" x14ac:dyDescent="0.2">
      <c r="A47" s="46" t="s">
        <v>35</v>
      </c>
      <c r="B47" s="7"/>
      <c r="C47" s="12"/>
      <c r="D47" s="12"/>
      <c r="E47" s="12"/>
      <c r="F47" s="12"/>
      <c r="G47" s="6" t="s">
        <v>38</v>
      </c>
      <c r="H47" s="6"/>
      <c r="I47" s="6"/>
      <c r="J47" s="6"/>
      <c r="K47" s="12"/>
      <c r="L47" s="59"/>
      <c r="M47" s="59"/>
      <c r="N47" s="59"/>
      <c r="O47" s="59"/>
      <c r="P47" s="59"/>
    </row>
    <row r="48" spans="1:19" s="30" customFormat="1" ht="13.9" customHeight="1" x14ac:dyDescent="0.2">
      <c r="A48" s="32" t="s">
        <v>32</v>
      </c>
      <c r="B48" s="32"/>
      <c r="C48" s="32"/>
      <c r="D48" s="7"/>
      <c r="E48" s="7"/>
      <c r="F48" s="6"/>
      <c r="G48" s="6" t="s">
        <v>28</v>
      </c>
      <c r="H48" s="6"/>
      <c r="I48" s="6"/>
      <c r="J48" s="6"/>
      <c r="K48" s="6"/>
      <c r="L48" s="60"/>
      <c r="M48" s="60"/>
      <c r="N48" s="60"/>
      <c r="O48" s="60"/>
      <c r="P48" s="60"/>
    </row>
    <row r="49" spans="1:17" ht="15" x14ac:dyDescent="0.25">
      <c r="A49" s="6" t="s">
        <v>31</v>
      </c>
      <c r="B49" s="6"/>
      <c r="C49" s="6"/>
      <c r="D49" s="7"/>
      <c r="E49" s="7"/>
      <c r="F49" s="7"/>
      <c r="G49" s="6" t="s">
        <v>37</v>
      </c>
      <c r="H49" s="6"/>
      <c r="I49" s="6"/>
      <c r="J49" s="7"/>
      <c r="K49" s="6"/>
      <c r="L49" s="60"/>
      <c r="M49" s="60"/>
      <c r="N49" s="60"/>
      <c r="O49" s="60"/>
      <c r="P49" s="60"/>
      <c r="Q49" s="30"/>
    </row>
    <row r="50" spans="1:17" x14ac:dyDescent="0.25">
      <c r="D50" s="32"/>
      <c r="E50" s="6"/>
      <c r="F50" s="6"/>
      <c r="G50" s="6"/>
      <c r="H50" s="6"/>
      <c r="I50" s="6"/>
      <c r="J50" s="6"/>
      <c r="K50" s="7"/>
      <c r="L50" s="6"/>
      <c r="M50" s="6"/>
      <c r="N50" s="6"/>
      <c r="O50" s="6"/>
      <c r="P50" s="6"/>
    </row>
    <row r="51" spans="1:17" x14ac:dyDescent="0.25">
      <c r="A51" s="28" t="s">
        <v>105</v>
      </c>
      <c r="B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7" ht="15" x14ac:dyDescent="0.25">
      <c r="A52" s="55"/>
      <c r="B52" s="76"/>
      <c r="C52" s="76"/>
      <c r="D52" s="77" t="s">
        <v>107</v>
      </c>
      <c r="E52" s="77"/>
      <c r="F52" s="78"/>
      <c r="G52" s="78"/>
      <c r="H52" s="78"/>
      <c r="I52" s="78"/>
      <c r="J52" s="78"/>
      <c r="K52" s="78"/>
      <c r="L52" s="79"/>
      <c r="M52" s="55"/>
      <c r="N52" s="55"/>
      <c r="O52" s="6"/>
      <c r="P52" s="6"/>
    </row>
    <row r="53" spans="1:17" ht="15" x14ac:dyDescent="0.25">
      <c r="A53" s="55"/>
      <c r="B53" s="80" t="s">
        <v>108</v>
      </c>
      <c r="C53" s="76"/>
      <c r="D53" s="76"/>
      <c r="E53" s="77"/>
      <c r="F53" s="78"/>
      <c r="G53" s="78"/>
      <c r="H53" s="78"/>
      <c r="I53" s="78"/>
      <c r="J53" s="78"/>
      <c r="K53" s="78"/>
      <c r="L53" s="6"/>
      <c r="M53" s="6"/>
      <c r="N53" s="6"/>
      <c r="O53" s="6"/>
      <c r="P53" s="6"/>
    </row>
    <row r="54" spans="1:17" ht="15" x14ac:dyDescent="0.25">
      <c r="A54" s="55"/>
      <c r="B54" s="80" t="s">
        <v>109</v>
      </c>
      <c r="C54" s="76"/>
      <c r="D54" s="76"/>
      <c r="E54" s="76"/>
      <c r="F54" s="78"/>
      <c r="G54" s="78"/>
      <c r="H54" s="78"/>
      <c r="I54" s="78"/>
      <c r="J54" s="78"/>
      <c r="K54" s="78"/>
      <c r="L54" s="6"/>
      <c r="M54" s="6"/>
      <c r="N54" s="6"/>
      <c r="O54" s="6"/>
      <c r="P54" s="6"/>
    </row>
    <row r="55" spans="1:17" ht="15" x14ac:dyDescent="0.25">
      <c r="A55" s="55"/>
      <c r="B55" s="81"/>
      <c r="C55" s="76"/>
      <c r="D55" s="76"/>
      <c r="E55" s="76"/>
      <c r="F55" s="78"/>
      <c r="G55" s="78"/>
      <c r="H55" s="78"/>
      <c r="I55" s="78"/>
      <c r="J55" s="78"/>
      <c r="K55" s="78"/>
      <c r="L55" s="6"/>
      <c r="M55" s="6"/>
      <c r="N55" s="6"/>
      <c r="O55" s="6"/>
      <c r="P55" s="6"/>
    </row>
    <row r="56" spans="1:17" x14ac:dyDescent="0.25">
      <c r="A56" s="55"/>
      <c r="B56" s="80" t="s">
        <v>112</v>
      </c>
      <c r="C56" s="76"/>
      <c r="D56" s="76"/>
      <c r="E56" s="76"/>
      <c r="F56" s="78"/>
      <c r="G56" s="78"/>
      <c r="H56" s="78"/>
      <c r="I56" s="78"/>
      <c r="J56" s="78"/>
      <c r="K56" s="78"/>
      <c r="L56" s="6"/>
    </row>
    <row r="57" spans="1:17" x14ac:dyDescent="0.25">
      <c r="A57" s="55"/>
      <c r="B57" s="80" t="s">
        <v>110</v>
      </c>
      <c r="C57" s="76"/>
      <c r="D57" s="76"/>
      <c r="E57" s="76"/>
      <c r="F57" s="78"/>
      <c r="G57" s="78"/>
      <c r="H57" s="78"/>
      <c r="I57" s="78"/>
      <c r="J57" s="78"/>
      <c r="K57" s="78"/>
      <c r="L57" s="6"/>
    </row>
    <row r="58" spans="1:17" x14ac:dyDescent="0.25">
      <c r="A58" s="55"/>
      <c r="B58" s="80" t="s">
        <v>113</v>
      </c>
      <c r="C58" s="76"/>
      <c r="D58" s="76"/>
      <c r="E58" s="76"/>
      <c r="F58" s="78"/>
      <c r="G58" s="78"/>
      <c r="H58" s="78"/>
      <c r="I58" s="78"/>
      <c r="J58" s="78"/>
      <c r="K58" s="78"/>
      <c r="L58" s="6"/>
    </row>
    <row r="59" spans="1:17" x14ac:dyDescent="0.25">
      <c r="A59" s="55"/>
      <c r="B59" s="80" t="s">
        <v>111</v>
      </c>
      <c r="C59" s="76"/>
      <c r="D59" s="76"/>
      <c r="E59" s="76"/>
      <c r="F59" s="78"/>
      <c r="G59" s="78"/>
      <c r="H59" s="78"/>
      <c r="I59" s="78"/>
      <c r="J59" s="78"/>
      <c r="K59" s="78"/>
      <c r="L59" s="6"/>
    </row>
    <row r="60" spans="1:17" x14ac:dyDescent="0.25">
      <c r="A60" s="55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6"/>
    </row>
  </sheetData>
  <mergeCells count="12">
    <mergeCell ref="A45:B45"/>
    <mergeCell ref="L46:P49"/>
    <mergeCell ref="H8:H10"/>
    <mergeCell ref="A8:A10"/>
    <mergeCell ref="C8:C10"/>
    <mergeCell ref="D8:D10"/>
    <mergeCell ref="F8:F10"/>
    <mergeCell ref="G8:G10"/>
    <mergeCell ref="I8:I10"/>
    <mergeCell ref="A44:S44"/>
    <mergeCell ref="H2:N6"/>
    <mergeCell ref="J8:J10"/>
  </mergeCells>
  <pageMargins left="0" right="0.70866141732283472" top="0" bottom="1.7716535433070868" header="0.19685039370078741" footer="0.19685039370078741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6"/>
  <sheetViews>
    <sheetView topLeftCell="A43" workbookViewId="0">
      <selection activeCell="A54" sqref="A54:L61"/>
    </sheetView>
  </sheetViews>
  <sheetFormatPr defaultColWidth="8.85546875" defaultRowHeight="15.75" x14ac:dyDescent="0.25"/>
  <cols>
    <col min="1" max="1" width="5.28515625" style="9" customWidth="1"/>
    <col min="2" max="2" width="36.85546875" style="10" customWidth="1"/>
    <col min="3" max="3" width="7.7109375" style="9" customWidth="1"/>
    <col min="4" max="4" width="5.42578125" style="9" customWidth="1"/>
    <col min="5" max="5" width="5.7109375" style="9" customWidth="1"/>
    <col min="6" max="6" width="8" style="9" customWidth="1"/>
    <col min="7" max="8" width="7.7109375" style="9" customWidth="1"/>
    <col min="9" max="16" width="6.7109375" style="9" customWidth="1"/>
    <col min="17" max="19" width="6.7109375" style="29" customWidth="1"/>
    <col min="20" max="16384" width="8.85546875" style="29"/>
  </cols>
  <sheetData>
    <row r="1" spans="1:19" x14ac:dyDescent="0.25">
      <c r="A1" s="5"/>
      <c r="B1" s="52" t="s">
        <v>8</v>
      </c>
      <c r="C1" s="8"/>
      <c r="D1" s="5"/>
      <c r="E1" s="5"/>
      <c r="F1" s="13"/>
      <c r="M1" s="8"/>
      <c r="N1" s="8"/>
      <c r="O1" s="8"/>
      <c r="P1" s="8"/>
    </row>
    <row r="2" spans="1:19" ht="15.75" customHeight="1" x14ac:dyDescent="0.25">
      <c r="A2" s="5"/>
      <c r="B2" s="52" t="s">
        <v>100</v>
      </c>
      <c r="C2" s="8"/>
      <c r="D2" s="5"/>
      <c r="E2" s="5"/>
      <c r="F2" s="13"/>
      <c r="H2" s="56" t="s">
        <v>106</v>
      </c>
      <c r="I2" s="56"/>
      <c r="J2" s="56"/>
      <c r="K2" s="56"/>
      <c r="L2" s="56"/>
      <c r="M2" s="56"/>
      <c r="N2" s="56"/>
      <c r="O2" s="8"/>
      <c r="P2" s="8"/>
    </row>
    <row r="3" spans="1:19" x14ac:dyDescent="0.25">
      <c r="A3" s="5"/>
      <c r="B3" s="52"/>
      <c r="C3" s="8"/>
      <c r="D3" s="5"/>
      <c r="E3" s="5"/>
      <c r="F3" s="13"/>
      <c r="H3" s="56"/>
      <c r="I3" s="56"/>
      <c r="J3" s="56"/>
      <c r="K3" s="56"/>
      <c r="L3" s="56"/>
      <c r="M3" s="56"/>
      <c r="N3" s="56"/>
      <c r="O3" s="8"/>
      <c r="P3" s="8"/>
    </row>
    <row r="4" spans="1:19" x14ac:dyDescent="0.25">
      <c r="A4" s="5"/>
      <c r="B4" s="52" t="s">
        <v>101</v>
      </c>
      <c r="C4" s="8"/>
      <c r="D4" s="5"/>
      <c r="E4" s="5"/>
      <c r="F4" s="13"/>
      <c r="H4" s="56"/>
      <c r="I4" s="56"/>
      <c r="J4" s="56"/>
      <c r="K4" s="56"/>
      <c r="L4" s="56"/>
      <c r="M4" s="56"/>
      <c r="N4" s="56"/>
      <c r="O4" s="8"/>
      <c r="P4" s="8"/>
    </row>
    <row r="5" spans="1:19" x14ac:dyDescent="0.25">
      <c r="A5" s="5"/>
      <c r="B5" s="53"/>
      <c r="C5" s="8"/>
      <c r="D5" s="5"/>
      <c r="E5" s="5"/>
      <c r="F5" s="13"/>
      <c r="H5" s="56"/>
      <c r="I5" s="56"/>
      <c r="J5" s="56"/>
      <c r="K5" s="56"/>
      <c r="L5" s="56"/>
      <c r="M5" s="56"/>
      <c r="N5" s="56"/>
      <c r="O5" s="8"/>
      <c r="P5" s="8"/>
    </row>
    <row r="6" spans="1:19" x14ac:dyDescent="0.25">
      <c r="A6" s="5"/>
      <c r="B6" s="54" t="s">
        <v>102</v>
      </c>
      <c r="C6" s="8"/>
      <c r="D6" s="5"/>
      <c r="E6" s="5"/>
      <c r="F6" s="13"/>
      <c r="H6" s="56"/>
      <c r="I6" s="56"/>
      <c r="J6" s="56"/>
      <c r="K6" s="56"/>
      <c r="L6" s="56"/>
      <c r="M6" s="56"/>
      <c r="N6" s="56"/>
      <c r="O6" s="8"/>
      <c r="P6" s="8"/>
    </row>
    <row r="7" spans="1:19" x14ac:dyDescent="0.25">
      <c r="A7" s="5"/>
      <c r="B7" s="13"/>
      <c r="C7" s="8"/>
      <c r="D7" s="5"/>
      <c r="E7" s="5"/>
      <c r="F7" s="13"/>
      <c r="M7" s="8"/>
      <c r="N7" s="8"/>
      <c r="O7" s="8"/>
      <c r="P7" s="8"/>
    </row>
    <row r="8" spans="1:19" ht="14.45" customHeight="1" x14ac:dyDescent="0.25">
      <c r="A8" s="64" t="s">
        <v>9</v>
      </c>
      <c r="B8" s="33" t="s">
        <v>10</v>
      </c>
      <c r="C8" s="61" t="s">
        <v>24</v>
      </c>
      <c r="D8" s="61" t="s">
        <v>11</v>
      </c>
      <c r="E8" s="43"/>
      <c r="F8" s="71" t="s">
        <v>12</v>
      </c>
      <c r="G8" s="71" t="s">
        <v>13</v>
      </c>
      <c r="H8" s="61" t="s">
        <v>16</v>
      </c>
      <c r="I8" s="71" t="s">
        <v>14</v>
      </c>
      <c r="J8" s="57" t="s">
        <v>15</v>
      </c>
      <c r="K8" s="37" t="s">
        <v>29</v>
      </c>
      <c r="L8" s="34" t="s">
        <v>30</v>
      </c>
      <c r="M8" s="35" t="s">
        <v>30</v>
      </c>
      <c r="N8" s="35" t="s">
        <v>29</v>
      </c>
      <c r="O8" s="34" t="s">
        <v>29</v>
      </c>
      <c r="P8" s="42" t="s">
        <v>29</v>
      </c>
      <c r="Q8" s="35" t="s">
        <v>33</v>
      </c>
      <c r="R8" s="34" t="s">
        <v>29</v>
      </c>
      <c r="S8" s="42" t="s">
        <v>29</v>
      </c>
    </row>
    <row r="9" spans="1:19" ht="24" x14ac:dyDescent="0.25">
      <c r="A9" s="65"/>
      <c r="B9" s="33" t="s">
        <v>17</v>
      </c>
      <c r="C9" s="67"/>
      <c r="D9" s="69"/>
      <c r="E9" s="44" t="s">
        <v>18</v>
      </c>
      <c r="F9" s="71"/>
      <c r="G9" s="71"/>
      <c r="H9" s="62"/>
      <c r="I9" s="71"/>
      <c r="J9" s="57"/>
      <c r="K9" s="41" t="s">
        <v>19</v>
      </c>
      <c r="L9" s="40" t="s">
        <v>19</v>
      </c>
      <c r="M9" s="36" t="s">
        <v>19</v>
      </c>
      <c r="N9" s="36" t="s">
        <v>19</v>
      </c>
      <c r="O9" s="36" t="s">
        <v>19</v>
      </c>
      <c r="P9" s="36" t="s">
        <v>19</v>
      </c>
      <c r="Q9" s="36" t="s">
        <v>19</v>
      </c>
      <c r="R9" s="36" t="s">
        <v>19</v>
      </c>
      <c r="S9" s="36" t="s">
        <v>19</v>
      </c>
    </row>
    <row r="10" spans="1:19" ht="15" x14ac:dyDescent="0.25">
      <c r="A10" s="66"/>
      <c r="B10" s="33" t="s">
        <v>20</v>
      </c>
      <c r="C10" s="68"/>
      <c r="D10" s="70"/>
      <c r="E10" s="45"/>
      <c r="F10" s="71"/>
      <c r="G10" s="71"/>
      <c r="H10" s="63"/>
      <c r="I10" s="71"/>
      <c r="J10" s="57"/>
      <c r="K10" s="37">
        <v>3056</v>
      </c>
      <c r="L10" s="34">
        <v>3015</v>
      </c>
      <c r="M10" s="34">
        <v>3016</v>
      </c>
      <c r="N10" s="34">
        <v>3033</v>
      </c>
      <c r="O10" s="34">
        <v>3017</v>
      </c>
      <c r="P10" s="34">
        <v>3018</v>
      </c>
      <c r="Q10" s="34">
        <v>3329</v>
      </c>
      <c r="R10" s="34">
        <v>3034</v>
      </c>
      <c r="S10" s="34">
        <v>3037</v>
      </c>
    </row>
    <row r="11" spans="1:19" x14ac:dyDescent="0.25">
      <c r="A11" s="1">
        <v>1</v>
      </c>
      <c r="B11" s="2" t="s">
        <v>89</v>
      </c>
      <c r="C11" s="49" t="s">
        <v>22</v>
      </c>
      <c r="D11" s="15" t="s">
        <v>4</v>
      </c>
      <c r="E11" s="15"/>
      <c r="F11" s="2">
        <v>0</v>
      </c>
      <c r="G11" s="2">
        <v>0</v>
      </c>
      <c r="H11" s="2"/>
      <c r="I11" s="16">
        <v>0</v>
      </c>
      <c r="J11" s="16">
        <v>0</v>
      </c>
      <c r="K11" s="38">
        <v>0.22916666666666666</v>
      </c>
      <c r="L11" s="16">
        <v>0.2638888888888889</v>
      </c>
      <c r="M11" s="16">
        <v>0.37152777777777773</v>
      </c>
      <c r="N11" s="16">
        <v>0.4513888888888889</v>
      </c>
      <c r="O11" s="16">
        <v>0.50694444444444442</v>
      </c>
      <c r="P11" s="17">
        <v>0.57638888888888895</v>
      </c>
      <c r="Q11" s="16">
        <v>0.5625</v>
      </c>
      <c r="R11" s="16">
        <v>0.65069444444444446</v>
      </c>
      <c r="S11" s="17">
        <v>0.73749999999999993</v>
      </c>
    </row>
    <row r="12" spans="1:19" ht="30" x14ac:dyDescent="0.25">
      <c r="A12" s="3">
        <f>SUM(A11+1)</f>
        <v>2</v>
      </c>
      <c r="B12" s="31" t="s">
        <v>92</v>
      </c>
      <c r="C12" s="27" t="s">
        <v>90</v>
      </c>
      <c r="D12" s="18" t="s">
        <v>5</v>
      </c>
      <c r="E12" s="18">
        <v>473</v>
      </c>
      <c r="F12" s="19">
        <v>1.3</v>
      </c>
      <c r="G12" s="20">
        <f>SUM(G11,F12)</f>
        <v>1.3</v>
      </c>
      <c r="H12" s="20"/>
      <c r="I12" s="16">
        <v>1.3888888888888889E-3</v>
      </c>
      <c r="J12" s="21">
        <f>SUM(J11,I12)</f>
        <v>1.3888888888888889E-3</v>
      </c>
      <c r="K12" s="39">
        <f>SUM(K11,I12)</f>
        <v>0.23055555555555554</v>
      </c>
      <c r="L12" s="39">
        <f>SUM(L11,I12)</f>
        <v>0.26527777777777778</v>
      </c>
      <c r="M12" s="39">
        <f>SUM(M11,I12)</f>
        <v>0.37291666666666662</v>
      </c>
      <c r="N12" s="39">
        <f>SUM(N11,I12)</f>
        <v>0.45277777777777778</v>
      </c>
      <c r="O12" s="39">
        <f>SUM(O11,I12)</f>
        <v>0.5083333333333333</v>
      </c>
      <c r="P12" s="38">
        <f>SUM(P11,I12)</f>
        <v>0.57777777777777783</v>
      </c>
      <c r="Q12" s="39">
        <f>SUM(Q11,I12)</f>
        <v>0.56388888888888888</v>
      </c>
      <c r="R12" s="39">
        <f>SUM(R11,I12)</f>
        <v>0.65208333333333335</v>
      </c>
      <c r="S12" s="38">
        <f>SUM(S11,I12)</f>
        <v>0.73888888888888882</v>
      </c>
    </row>
    <row r="13" spans="1:19" x14ac:dyDescent="0.25">
      <c r="A13" s="3">
        <f t="shared" ref="A13:A43" si="0">SUM(A12+1)</f>
        <v>3</v>
      </c>
      <c r="B13" s="4" t="s">
        <v>93</v>
      </c>
      <c r="C13" s="27" t="s">
        <v>91</v>
      </c>
      <c r="D13" s="18" t="s">
        <v>5</v>
      </c>
      <c r="E13" s="18">
        <v>473</v>
      </c>
      <c r="F13" s="19">
        <v>1.6</v>
      </c>
      <c r="G13" s="20">
        <f t="shared" ref="G13:G43" si="1">SUM(G12,F13)</f>
        <v>2.9000000000000004</v>
      </c>
      <c r="H13" s="20"/>
      <c r="I13" s="16">
        <v>1.3888888888888889E-3</v>
      </c>
      <c r="J13" s="21">
        <f t="shared" ref="J13:J43" si="2">SUM(J12,I13)</f>
        <v>2.7777777777777779E-3</v>
      </c>
      <c r="K13" s="39">
        <f t="shared" ref="K13:K43" si="3">SUM(K12,I13)</f>
        <v>0.23194444444444443</v>
      </c>
      <c r="L13" s="39">
        <f t="shared" ref="L13:L43" si="4">SUM(L12,I13)</f>
        <v>0.26666666666666666</v>
      </c>
      <c r="M13" s="39">
        <f t="shared" ref="M13:M43" si="5">SUM(M12,I13)</f>
        <v>0.3743055555555555</v>
      </c>
      <c r="N13" s="39">
        <f t="shared" ref="N13:N43" si="6">SUM(N12,I13)</f>
        <v>0.45416666666666666</v>
      </c>
      <c r="O13" s="39">
        <f t="shared" ref="O13:O43" si="7">SUM(O12,I13)</f>
        <v>0.50972222222222219</v>
      </c>
      <c r="P13" s="38">
        <f t="shared" ref="P13:P43" si="8">SUM(P12,I13)</f>
        <v>0.57916666666666672</v>
      </c>
      <c r="Q13" s="39">
        <f t="shared" ref="Q13:Q24" si="9">SUM(Q12,I13)</f>
        <v>0.56527777777777777</v>
      </c>
      <c r="R13" s="39">
        <f t="shared" ref="R13:R43" si="10">SUM(R12,I13)</f>
        <v>0.65347222222222223</v>
      </c>
      <c r="S13" s="38">
        <f t="shared" ref="S13:S24" si="11">SUM(S12,I13)</f>
        <v>0.7402777777777777</v>
      </c>
    </row>
    <row r="14" spans="1:19" x14ac:dyDescent="0.25">
      <c r="A14" s="3">
        <f t="shared" si="0"/>
        <v>4</v>
      </c>
      <c r="B14" s="18" t="s">
        <v>84</v>
      </c>
      <c r="C14" s="25" t="s">
        <v>22</v>
      </c>
      <c r="D14" s="18" t="s">
        <v>4</v>
      </c>
      <c r="E14" s="18"/>
      <c r="F14" s="19">
        <v>1.6</v>
      </c>
      <c r="G14" s="20">
        <f t="shared" si="1"/>
        <v>4.5</v>
      </c>
      <c r="H14" s="20"/>
      <c r="I14" s="16">
        <v>1.3888888888888889E-3</v>
      </c>
      <c r="J14" s="21">
        <f t="shared" si="2"/>
        <v>4.1666666666666666E-3</v>
      </c>
      <c r="K14" s="39">
        <f t="shared" si="3"/>
        <v>0.23333333333333331</v>
      </c>
      <c r="L14" s="39">
        <f t="shared" si="4"/>
        <v>0.26805555555555555</v>
      </c>
      <c r="M14" s="39">
        <f t="shared" si="5"/>
        <v>0.37569444444444439</v>
      </c>
      <c r="N14" s="39">
        <f t="shared" si="6"/>
        <v>0.45555555555555555</v>
      </c>
      <c r="O14" s="39">
        <f t="shared" si="7"/>
        <v>0.51111111111111107</v>
      </c>
      <c r="P14" s="38">
        <f t="shared" si="8"/>
        <v>0.5805555555555556</v>
      </c>
      <c r="Q14" s="39">
        <f t="shared" si="9"/>
        <v>0.56666666666666665</v>
      </c>
      <c r="R14" s="39">
        <f t="shared" si="10"/>
        <v>0.65486111111111112</v>
      </c>
      <c r="S14" s="38">
        <f t="shared" si="11"/>
        <v>0.74166666666666659</v>
      </c>
    </row>
    <row r="15" spans="1:19" x14ac:dyDescent="0.25">
      <c r="A15" s="3">
        <f t="shared" si="0"/>
        <v>5</v>
      </c>
      <c r="B15" s="18" t="s">
        <v>83</v>
      </c>
      <c r="C15" s="25" t="s">
        <v>26</v>
      </c>
      <c r="D15" s="18" t="s">
        <v>4</v>
      </c>
      <c r="E15" s="18"/>
      <c r="F15" s="19">
        <v>1</v>
      </c>
      <c r="G15" s="20">
        <f t="shared" si="1"/>
        <v>5.5</v>
      </c>
      <c r="H15" s="20"/>
      <c r="I15" s="16">
        <v>1.3888888888888889E-3</v>
      </c>
      <c r="J15" s="21">
        <f t="shared" si="2"/>
        <v>5.5555555555555558E-3</v>
      </c>
      <c r="K15" s="39">
        <f t="shared" si="3"/>
        <v>0.23472222222222219</v>
      </c>
      <c r="L15" s="39">
        <f t="shared" si="4"/>
        <v>0.26944444444444443</v>
      </c>
      <c r="M15" s="39">
        <f t="shared" si="5"/>
        <v>0.37708333333333327</v>
      </c>
      <c r="N15" s="39">
        <f t="shared" si="6"/>
        <v>0.45694444444444443</v>
      </c>
      <c r="O15" s="39">
        <f t="shared" si="7"/>
        <v>0.51249999999999996</v>
      </c>
      <c r="P15" s="38">
        <f t="shared" si="8"/>
        <v>0.58194444444444449</v>
      </c>
      <c r="Q15" s="39">
        <f t="shared" si="9"/>
        <v>0.56805555555555554</v>
      </c>
      <c r="R15" s="39">
        <f t="shared" si="10"/>
        <v>0.65625</v>
      </c>
      <c r="S15" s="38">
        <f t="shared" si="11"/>
        <v>0.74305555555555547</v>
      </c>
    </row>
    <row r="16" spans="1:19" x14ac:dyDescent="0.25">
      <c r="A16" s="3">
        <f t="shared" si="0"/>
        <v>6</v>
      </c>
      <c r="B16" s="18" t="s">
        <v>94</v>
      </c>
      <c r="C16" s="25" t="s">
        <v>25</v>
      </c>
      <c r="D16" s="18" t="s">
        <v>4</v>
      </c>
      <c r="E16" s="18"/>
      <c r="F16" s="19">
        <v>1.1000000000000001</v>
      </c>
      <c r="G16" s="20">
        <f t="shared" si="1"/>
        <v>6.6</v>
      </c>
      <c r="H16" s="20"/>
      <c r="I16" s="16">
        <v>1.3888888888888889E-3</v>
      </c>
      <c r="J16" s="21">
        <f t="shared" si="2"/>
        <v>6.9444444444444449E-3</v>
      </c>
      <c r="K16" s="39">
        <f t="shared" si="3"/>
        <v>0.23611111111111108</v>
      </c>
      <c r="L16" s="39">
        <f t="shared" si="4"/>
        <v>0.27083333333333331</v>
      </c>
      <c r="M16" s="39">
        <f t="shared" si="5"/>
        <v>0.37847222222222215</v>
      </c>
      <c r="N16" s="39">
        <f t="shared" si="6"/>
        <v>0.45833333333333331</v>
      </c>
      <c r="O16" s="39">
        <f t="shared" si="7"/>
        <v>0.51388888888888884</v>
      </c>
      <c r="P16" s="38">
        <f t="shared" si="8"/>
        <v>0.58333333333333337</v>
      </c>
      <c r="Q16" s="39">
        <f t="shared" si="9"/>
        <v>0.56944444444444442</v>
      </c>
      <c r="R16" s="39">
        <f t="shared" si="10"/>
        <v>0.65763888888888888</v>
      </c>
      <c r="S16" s="38">
        <f t="shared" si="11"/>
        <v>0.74444444444444435</v>
      </c>
    </row>
    <row r="17" spans="1:19" x14ac:dyDescent="0.25">
      <c r="A17" s="3">
        <f t="shared" si="0"/>
        <v>7</v>
      </c>
      <c r="B17" s="18" t="s">
        <v>94</v>
      </c>
      <c r="C17" s="25" t="s">
        <v>23</v>
      </c>
      <c r="D17" s="18" t="s">
        <v>4</v>
      </c>
      <c r="E17" s="18"/>
      <c r="F17" s="19">
        <v>1.4</v>
      </c>
      <c r="G17" s="20">
        <f t="shared" si="1"/>
        <v>8</v>
      </c>
      <c r="H17" s="20"/>
      <c r="I17" s="16">
        <v>1.3888888888888889E-3</v>
      </c>
      <c r="J17" s="21">
        <f t="shared" si="2"/>
        <v>8.3333333333333332E-3</v>
      </c>
      <c r="K17" s="39">
        <f t="shared" si="3"/>
        <v>0.23749999999999996</v>
      </c>
      <c r="L17" s="39">
        <f t="shared" si="4"/>
        <v>0.2722222222222222</v>
      </c>
      <c r="M17" s="39">
        <f t="shared" si="5"/>
        <v>0.37986111111111104</v>
      </c>
      <c r="N17" s="39">
        <f t="shared" si="6"/>
        <v>0.4597222222222222</v>
      </c>
      <c r="O17" s="39">
        <f t="shared" si="7"/>
        <v>0.51527777777777772</v>
      </c>
      <c r="P17" s="38">
        <f t="shared" si="8"/>
        <v>0.58472222222222225</v>
      </c>
      <c r="Q17" s="39">
        <f t="shared" si="9"/>
        <v>0.5708333333333333</v>
      </c>
      <c r="R17" s="39">
        <f t="shared" si="10"/>
        <v>0.65902777777777777</v>
      </c>
      <c r="S17" s="38">
        <f t="shared" si="11"/>
        <v>0.74583333333333324</v>
      </c>
    </row>
    <row r="18" spans="1:19" x14ac:dyDescent="0.25">
      <c r="A18" s="3">
        <f t="shared" si="0"/>
        <v>8</v>
      </c>
      <c r="B18" s="22" t="s">
        <v>77</v>
      </c>
      <c r="C18" s="25" t="s">
        <v>81</v>
      </c>
      <c r="D18" s="18" t="s">
        <v>4</v>
      </c>
      <c r="E18" s="18"/>
      <c r="F18" s="19">
        <v>1.8</v>
      </c>
      <c r="G18" s="20">
        <f t="shared" si="1"/>
        <v>9.8000000000000007</v>
      </c>
      <c r="H18" s="20"/>
      <c r="I18" s="23">
        <v>2.0833333333333333E-3</v>
      </c>
      <c r="J18" s="21">
        <f t="shared" si="2"/>
        <v>1.0416666666666666E-2</v>
      </c>
      <c r="K18" s="39">
        <f t="shared" si="3"/>
        <v>0.23958333333333329</v>
      </c>
      <c r="L18" s="39">
        <f t="shared" si="4"/>
        <v>0.27430555555555552</v>
      </c>
      <c r="M18" s="39">
        <f t="shared" si="5"/>
        <v>0.38194444444444436</v>
      </c>
      <c r="N18" s="39">
        <f t="shared" si="6"/>
        <v>0.46180555555555552</v>
      </c>
      <c r="O18" s="39">
        <f t="shared" si="7"/>
        <v>0.51736111111111105</v>
      </c>
      <c r="P18" s="38">
        <f t="shared" si="8"/>
        <v>0.58680555555555558</v>
      </c>
      <c r="Q18" s="39">
        <f t="shared" si="9"/>
        <v>0.57291666666666663</v>
      </c>
      <c r="R18" s="39">
        <f t="shared" si="10"/>
        <v>0.66111111111111109</v>
      </c>
      <c r="S18" s="38">
        <f t="shared" si="11"/>
        <v>0.74791666666666656</v>
      </c>
    </row>
    <row r="19" spans="1:19" x14ac:dyDescent="0.25">
      <c r="A19" s="3">
        <f t="shared" si="0"/>
        <v>9</v>
      </c>
      <c r="B19" s="24" t="s">
        <v>76</v>
      </c>
      <c r="C19" s="25" t="s">
        <v>80</v>
      </c>
      <c r="D19" s="18" t="s">
        <v>4</v>
      </c>
      <c r="E19" s="18"/>
      <c r="F19" s="19">
        <v>1.3</v>
      </c>
      <c r="G19" s="20">
        <f t="shared" si="1"/>
        <v>11.100000000000001</v>
      </c>
      <c r="H19" s="20"/>
      <c r="I19" s="16">
        <v>1.3888888888888889E-3</v>
      </c>
      <c r="J19" s="21">
        <f t="shared" si="2"/>
        <v>1.1805555555555555E-2</v>
      </c>
      <c r="K19" s="39">
        <f t="shared" si="3"/>
        <v>0.24097222222222217</v>
      </c>
      <c r="L19" s="39">
        <f t="shared" si="4"/>
        <v>0.27569444444444441</v>
      </c>
      <c r="M19" s="39">
        <f t="shared" si="5"/>
        <v>0.38333333333333325</v>
      </c>
      <c r="N19" s="39">
        <f t="shared" si="6"/>
        <v>0.46319444444444441</v>
      </c>
      <c r="O19" s="39">
        <f t="shared" si="7"/>
        <v>0.51874999999999993</v>
      </c>
      <c r="P19" s="38">
        <f t="shared" si="8"/>
        <v>0.58819444444444446</v>
      </c>
      <c r="Q19" s="39">
        <f t="shared" si="9"/>
        <v>0.57430555555555551</v>
      </c>
      <c r="R19" s="39">
        <f t="shared" si="10"/>
        <v>0.66249999999999998</v>
      </c>
      <c r="S19" s="38">
        <f t="shared" si="11"/>
        <v>0.74930555555555545</v>
      </c>
    </row>
    <row r="20" spans="1:19" x14ac:dyDescent="0.25">
      <c r="A20" s="3">
        <f t="shared" si="0"/>
        <v>10</v>
      </c>
      <c r="B20" s="24" t="s">
        <v>75</v>
      </c>
      <c r="C20" s="25" t="s">
        <v>79</v>
      </c>
      <c r="D20" s="18" t="s">
        <v>4</v>
      </c>
      <c r="E20" s="18"/>
      <c r="F20" s="19">
        <v>0.9</v>
      </c>
      <c r="G20" s="20">
        <f t="shared" si="1"/>
        <v>12.000000000000002</v>
      </c>
      <c r="H20" s="20"/>
      <c r="I20" s="23">
        <v>1.3888888888888889E-3</v>
      </c>
      <c r="J20" s="21">
        <f t="shared" si="2"/>
        <v>1.3194444444444444E-2</v>
      </c>
      <c r="K20" s="39">
        <f t="shared" si="3"/>
        <v>0.24236111111111105</v>
      </c>
      <c r="L20" s="39">
        <f t="shared" si="4"/>
        <v>0.27708333333333329</v>
      </c>
      <c r="M20" s="39">
        <f t="shared" si="5"/>
        <v>0.38472222222222213</v>
      </c>
      <c r="N20" s="39">
        <f t="shared" si="6"/>
        <v>0.46458333333333329</v>
      </c>
      <c r="O20" s="39">
        <f t="shared" si="7"/>
        <v>0.52013888888888882</v>
      </c>
      <c r="P20" s="38">
        <f t="shared" si="8"/>
        <v>0.58958333333333335</v>
      </c>
      <c r="Q20" s="39">
        <f t="shared" si="9"/>
        <v>0.5756944444444444</v>
      </c>
      <c r="R20" s="39">
        <f t="shared" si="10"/>
        <v>0.66388888888888886</v>
      </c>
      <c r="S20" s="38">
        <f t="shared" si="11"/>
        <v>0.75069444444444433</v>
      </c>
    </row>
    <row r="21" spans="1:19" x14ac:dyDescent="0.25">
      <c r="A21" s="3">
        <f t="shared" si="0"/>
        <v>11</v>
      </c>
      <c r="B21" s="24" t="s">
        <v>74</v>
      </c>
      <c r="C21" s="25" t="s">
        <v>78</v>
      </c>
      <c r="D21" s="18" t="s">
        <v>4</v>
      </c>
      <c r="E21" s="18"/>
      <c r="F21" s="19">
        <v>0.8</v>
      </c>
      <c r="G21" s="20">
        <f t="shared" si="1"/>
        <v>12.800000000000002</v>
      </c>
      <c r="H21" s="20"/>
      <c r="I21" s="16">
        <v>6.9444444444444447E-4</v>
      </c>
      <c r="J21" s="21">
        <f t="shared" si="2"/>
        <v>1.3888888888888888E-2</v>
      </c>
      <c r="K21" s="39">
        <f t="shared" si="3"/>
        <v>0.2430555555555555</v>
      </c>
      <c r="L21" s="39">
        <f t="shared" si="4"/>
        <v>0.27777777777777773</v>
      </c>
      <c r="M21" s="39">
        <f t="shared" si="5"/>
        <v>0.38541666666666657</v>
      </c>
      <c r="N21" s="39">
        <f t="shared" si="6"/>
        <v>0.46527777777777773</v>
      </c>
      <c r="O21" s="39">
        <f t="shared" si="7"/>
        <v>0.52083333333333326</v>
      </c>
      <c r="P21" s="38">
        <f t="shared" si="8"/>
        <v>0.59027777777777779</v>
      </c>
      <c r="Q21" s="39">
        <f t="shared" si="9"/>
        <v>0.57638888888888884</v>
      </c>
      <c r="R21" s="39">
        <f t="shared" si="10"/>
        <v>0.6645833333333333</v>
      </c>
      <c r="S21" s="38">
        <f t="shared" si="11"/>
        <v>0.75138888888888877</v>
      </c>
    </row>
    <row r="22" spans="1:19" x14ac:dyDescent="0.25">
      <c r="A22" s="3">
        <f t="shared" si="0"/>
        <v>12</v>
      </c>
      <c r="B22" s="24" t="s">
        <v>73</v>
      </c>
      <c r="C22" s="25" t="s">
        <v>95</v>
      </c>
      <c r="D22" s="18" t="s">
        <v>4</v>
      </c>
      <c r="E22" s="18"/>
      <c r="F22" s="19">
        <v>0.8</v>
      </c>
      <c r="G22" s="20">
        <f t="shared" si="1"/>
        <v>13.600000000000003</v>
      </c>
      <c r="H22" s="20"/>
      <c r="I22" s="16">
        <v>6.9444444444444447E-4</v>
      </c>
      <c r="J22" s="21">
        <f t="shared" si="2"/>
        <v>1.4583333333333332E-2</v>
      </c>
      <c r="K22" s="39">
        <f t="shared" si="3"/>
        <v>0.24374999999999994</v>
      </c>
      <c r="L22" s="39">
        <f t="shared" si="4"/>
        <v>0.27847222222222218</v>
      </c>
      <c r="M22" s="39">
        <f t="shared" si="5"/>
        <v>0.38611111111111102</v>
      </c>
      <c r="N22" s="39">
        <f t="shared" si="6"/>
        <v>0.46597222222222218</v>
      </c>
      <c r="O22" s="39">
        <f t="shared" si="7"/>
        <v>0.5215277777777777</v>
      </c>
      <c r="P22" s="38">
        <f t="shared" si="8"/>
        <v>0.59097222222222223</v>
      </c>
      <c r="Q22" s="39">
        <f t="shared" si="9"/>
        <v>0.57708333333333328</v>
      </c>
      <c r="R22" s="39">
        <f t="shared" si="10"/>
        <v>0.66527777777777775</v>
      </c>
      <c r="S22" s="38">
        <f t="shared" si="11"/>
        <v>0.75208333333333321</v>
      </c>
    </row>
    <row r="23" spans="1:19" x14ac:dyDescent="0.25">
      <c r="A23" s="3">
        <f t="shared" si="0"/>
        <v>13</v>
      </c>
      <c r="B23" s="24" t="s">
        <v>72</v>
      </c>
      <c r="C23" s="25" t="s">
        <v>96</v>
      </c>
      <c r="D23" s="18" t="s">
        <v>4</v>
      </c>
      <c r="E23" s="18"/>
      <c r="F23" s="19">
        <v>0.7</v>
      </c>
      <c r="G23" s="20">
        <f t="shared" si="1"/>
        <v>14.300000000000002</v>
      </c>
      <c r="H23" s="20"/>
      <c r="I23" s="16">
        <v>6.9444444444444447E-4</v>
      </c>
      <c r="J23" s="21">
        <f t="shared" si="2"/>
        <v>1.5277777777777776E-2</v>
      </c>
      <c r="K23" s="39">
        <f t="shared" si="3"/>
        <v>0.24444444444444438</v>
      </c>
      <c r="L23" s="39">
        <f t="shared" si="4"/>
        <v>0.27916666666666662</v>
      </c>
      <c r="M23" s="39">
        <f t="shared" si="5"/>
        <v>0.38680555555555546</v>
      </c>
      <c r="N23" s="39">
        <f t="shared" si="6"/>
        <v>0.46666666666666662</v>
      </c>
      <c r="O23" s="39">
        <f t="shared" si="7"/>
        <v>0.52222222222222214</v>
      </c>
      <c r="P23" s="38">
        <f t="shared" si="8"/>
        <v>0.59166666666666667</v>
      </c>
      <c r="Q23" s="39">
        <f t="shared" si="9"/>
        <v>0.57777777777777772</v>
      </c>
      <c r="R23" s="39">
        <f t="shared" si="10"/>
        <v>0.66597222222222219</v>
      </c>
      <c r="S23" s="38">
        <f t="shared" si="11"/>
        <v>0.75277777777777766</v>
      </c>
    </row>
    <row r="24" spans="1:19" x14ac:dyDescent="0.25">
      <c r="A24" s="3">
        <f t="shared" si="0"/>
        <v>14</v>
      </c>
      <c r="B24" s="2" t="s">
        <v>57</v>
      </c>
      <c r="C24" s="25"/>
      <c r="D24" s="18" t="s">
        <v>0</v>
      </c>
      <c r="E24" s="18"/>
      <c r="F24" s="19">
        <v>1.6</v>
      </c>
      <c r="G24" s="20">
        <f t="shared" si="1"/>
        <v>15.900000000000002</v>
      </c>
      <c r="H24" s="20"/>
      <c r="I24" s="16">
        <v>1.3888888888888889E-3</v>
      </c>
      <c r="J24" s="21">
        <f t="shared" si="2"/>
        <v>1.6666666666666663E-2</v>
      </c>
      <c r="K24" s="39">
        <f t="shared" si="3"/>
        <v>0.24583333333333326</v>
      </c>
      <c r="L24" s="39">
        <f t="shared" si="4"/>
        <v>0.2805555555555555</v>
      </c>
      <c r="M24" s="39">
        <f t="shared" si="5"/>
        <v>0.38819444444444434</v>
      </c>
      <c r="N24" s="39">
        <f t="shared" si="6"/>
        <v>0.4680555555555555</v>
      </c>
      <c r="O24" s="39">
        <f t="shared" si="7"/>
        <v>0.52361111111111103</v>
      </c>
      <c r="P24" s="38">
        <f t="shared" si="8"/>
        <v>0.59305555555555556</v>
      </c>
      <c r="Q24" s="39">
        <f t="shared" si="9"/>
        <v>0.57916666666666661</v>
      </c>
      <c r="R24" s="39">
        <f t="shared" si="10"/>
        <v>0.66736111111111107</v>
      </c>
      <c r="S24" s="38">
        <f t="shared" si="11"/>
        <v>0.75416666666666654</v>
      </c>
    </row>
    <row r="25" spans="1:19" x14ac:dyDescent="0.25">
      <c r="A25" s="3">
        <f t="shared" si="0"/>
        <v>15</v>
      </c>
      <c r="B25" s="48" t="s">
        <v>56</v>
      </c>
      <c r="C25" s="25" t="s">
        <v>60</v>
      </c>
      <c r="D25" s="18" t="s">
        <v>4</v>
      </c>
      <c r="E25" s="18"/>
      <c r="F25" s="19">
        <v>1.7</v>
      </c>
      <c r="G25" s="20">
        <f t="shared" si="1"/>
        <v>17.600000000000001</v>
      </c>
      <c r="H25" s="20"/>
      <c r="I25" s="23">
        <v>1.3888888888888889E-3</v>
      </c>
      <c r="J25" s="21">
        <f t="shared" si="2"/>
        <v>1.805555555555555E-2</v>
      </c>
      <c r="K25" s="39">
        <f t="shared" si="3"/>
        <v>0.24722222222222215</v>
      </c>
      <c r="L25" s="39">
        <f t="shared" si="4"/>
        <v>0.28194444444444439</v>
      </c>
      <c r="M25" s="39">
        <f t="shared" si="5"/>
        <v>0.38958333333333323</v>
      </c>
      <c r="N25" s="39">
        <f t="shared" si="6"/>
        <v>0.46944444444444439</v>
      </c>
      <c r="O25" s="39">
        <f t="shared" si="7"/>
        <v>0.52499999999999991</v>
      </c>
      <c r="P25" s="38">
        <f t="shared" si="8"/>
        <v>0.59444444444444444</v>
      </c>
      <c r="Q25" s="39" t="s">
        <v>1</v>
      </c>
      <c r="R25" s="39">
        <f t="shared" si="10"/>
        <v>0.66874999999999996</v>
      </c>
      <c r="S25" s="16" t="s">
        <v>1</v>
      </c>
    </row>
    <row r="26" spans="1:19" x14ac:dyDescent="0.25">
      <c r="A26" s="3">
        <f t="shared" si="0"/>
        <v>16</v>
      </c>
      <c r="B26" s="48" t="s">
        <v>54</v>
      </c>
      <c r="C26" s="25" t="s">
        <v>59</v>
      </c>
      <c r="D26" s="18" t="s">
        <v>4</v>
      </c>
      <c r="E26" s="18"/>
      <c r="F26" s="19">
        <v>1.2</v>
      </c>
      <c r="G26" s="20">
        <f t="shared" si="1"/>
        <v>18.8</v>
      </c>
      <c r="H26" s="20"/>
      <c r="I26" s="23">
        <v>1.3888888888888889E-3</v>
      </c>
      <c r="J26" s="21">
        <f t="shared" si="2"/>
        <v>1.9444444444444438E-2</v>
      </c>
      <c r="K26" s="39">
        <f t="shared" si="3"/>
        <v>0.24861111111111103</v>
      </c>
      <c r="L26" s="39">
        <f t="shared" si="4"/>
        <v>0.28333333333333327</v>
      </c>
      <c r="M26" s="39">
        <f t="shared" si="5"/>
        <v>0.39097222222222211</v>
      </c>
      <c r="N26" s="39">
        <f t="shared" si="6"/>
        <v>0.47083333333333327</v>
      </c>
      <c r="O26" s="39">
        <f t="shared" si="7"/>
        <v>0.5263888888888888</v>
      </c>
      <c r="P26" s="38">
        <f t="shared" si="8"/>
        <v>0.59583333333333333</v>
      </c>
      <c r="Q26" s="39" t="s">
        <v>1</v>
      </c>
      <c r="R26" s="39">
        <f t="shared" si="10"/>
        <v>0.67013888888888884</v>
      </c>
      <c r="S26" s="16" t="s">
        <v>1</v>
      </c>
    </row>
    <row r="27" spans="1:19" x14ac:dyDescent="0.25">
      <c r="A27" s="3">
        <f t="shared" si="0"/>
        <v>17</v>
      </c>
      <c r="B27" s="48" t="s">
        <v>53</v>
      </c>
      <c r="C27" s="25" t="s">
        <v>61</v>
      </c>
      <c r="D27" s="18" t="s">
        <v>4</v>
      </c>
      <c r="E27" s="18"/>
      <c r="F27" s="19">
        <v>1.6</v>
      </c>
      <c r="G27" s="20">
        <f t="shared" si="1"/>
        <v>20.400000000000002</v>
      </c>
      <c r="H27" s="20"/>
      <c r="I27" s="23">
        <v>1.3888888888888889E-3</v>
      </c>
      <c r="J27" s="21">
        <f t="shared" si="2"/>
        <v>2.0833333333333325E-2</v>
      </c>
      <c r="K27" s="39">
        <f t="shared" si="3"/>
        <v>0.24999999999999992</v>
      </c>
      <c r="L27" s="39">
        <f t="shared" si="4"/>
        <v>0.28472222222222215</v>
      </c>
      <c r="M27" s="39">
        <f t="shared" si="5"/>
        <v>0.39236111111111099</v>
      </c>
      <c r="N27" s="39">
        <f t="shared" si="6"/>
        <v>0.47222222222222215</v>
      </c>
      <c r="O27" s="39">
        <f t="shared" si="7"/>
        <v>0.52777777777777768</v>
      </c>
      <c r="P27" s="38">
        <f t="shared" si="8"/>
        <v>0.59722222222222221</v>
      </c>
      <c r="Q27" s="39" t="s">
        <v>1</v>
      </c>
      <c r="R27" s="39">
        <f t="shared" si="10"/>
        <v>0.67152777777777772</v>
      </c>
      <c r="S27" s="16" t="s">
        <v>1</v>
      </c>
    </row>
    <row r="28" spans="1:19" x14ac:dyDescent="0.25">
      <c r="A28" s="3">
        <f t="shared" si="0"/>
        <v>18</v>
      </c>
      <c r="B28" s="48" t="s">
        <v>52</v>
      </c>
      <c r="C28" s="27" t="s">
        <v>62</v>
      </c>
      <c r="D28" s="18" t="s">
        <v>4</v>
      </c>
      <c r="E28" s="18"/>
      <c r="F28" s="19">
        <v>1.7</v>
      </c>
      <c r="G28" s="20">
        <f t="shared" si="1"/>
        <v>22.1</v>
      </c>
      <c r="H28" s="20"/>
      <c r="I28" s="23">
        <v>1.3888888888888889E-3</v>
      </c>
      <c r="J28" s="21">
        <f t="shared" si="2"/>
        <v>2.2222222222222213E-2</v>
      </c>
      <c r="K28" s="39">
        <f t="shared" si="3"/>
        <v>0.25138888888888883</v>
      </c>
      <c r="L28" s="39">
        <f t="shared" si="4"/>
        <v>0.28611111111111104</v>
      </c>
      <c r="M28" s="39">
        <f t="shared" si="5"/>
        <v>0.39374999999999988</v>
      </c>
      <c r="N28" s="39">
        <f t="shared" si="6"/>
        <v>0.47361111111111104</v>
      </c>
      <c r="O28" s="39">
        <f t="shared" si="7"/>
        <v>0.52916666666666656</v>
      </c>
      <c r="P28" s="38">
        <f t="shared" si="8"/>
        <v>0.59861111111111109</v>
      </c>
      <c r="Q28" s="39" t="s">
        <v>1</v>
      </c>
      <c r="R28" s="39">
        <f t="shared" si="10"/>
        <v>0.67291666666666661</v>
      </c>
      <c r="S28" s="16" t="s">
        <v>1</v>
      </c>
    </row>
    <row r="29" spans="1:19" x14ac:dyDescent="0.25">
      <c r="A29" s="3">
        <v>19</v>
      </c>
      <c r="B29" s="51" t="s">
        <v>98</v>
      </c>
      <c r="C29" s="27" t="s">
        <v>99</v>
      </c>
      <c r="D29" s="50" t="s">
        <v>4</v>
      </c>
      <c r="E29" s="50"/>
      <c r="F29" s="19">
        <v>0.9</v>
      </c>
      <c r="G29" s="20">
        <f t="shared" si="1"/>
        <v>23</v>
      </c>
      <c r="H29" s="20"/>
      <c r="I29" s="23">
        <v>6.9444444444444447E-4</v>
      </c>
      <c r="J29" s="21">
        <f t="shared" si="2"/>
        <v>2.2916666666666658E-2</v>
      </c>
      <c r="K29" s="39">
        <f t="shared" si="3"/>
        <v>0.25208333333333327</v>
      </c>
      <c r="L29" s="39">
        <f t="shared" si="4"/>
        <v>0.28680555555555548</v>
      </c>
      <c r="M29" s="39">
        <f t="shared" si="5"/>
        <v>0.39444444444444432</v>
      </c>
      <c r="N29" s="39">
        <f t="shared" si="6"/>
        <v>0.47430555555555548</v>
      </c>
      <c r="O29" s="39">
        <f t="shared" si="7"/>
        <v>0.52986111111111101</v>
      </c>
      <c r="P29" s="38">
        <f t="shared" si="8"/>
        <v>0.59930555555555554</v>
      </c>
      <c r="Q29" s="39" t="s">
        <v>1</v>
      </c>
      <c r="R29" s="39">
        <f t="shared" si="10"/>
        <v>0.67361111111111105</v>
      </c>
      <c r="S29" s="16" t="s">
        <v>1</v>
      </c>
    </row>
    <row r="30" spans="1:19" x14ac:dyDescent="0.25">
      <c r="A30" s="3">
        <v>20</v>
      </c>
      <c r="B30" s="24" t="s">
        <v>51</v>
      </c>
      <c r="C30" s="25" t="s">
        <v>63</v>
      </c>
      <c r="D30" s="18" t="s">
        <v>4</v>
      </c>
      <c r="E30" s="18"/>
      <c r="F30" s="19">
        <v>1.2</v>
      </c>
      <c r="G30" s="20">
        <f t="shared" si="1"/>
        <v>24.2</v>
      </c>
      <c r="H30" s="20"/>
      <c r="I30" s="23">
        <v>1.3888888888888889E-3</v>
      </c>
      <c r="J30" s="21">
        <f t="shared" si="2"/>
        <v>2.4305555555555546E-2</v>
      </c>
      <c r="K30" s="39">
        <f t="shared" si="3"/>
        <v>0.25347222222222215</v>
      </c>
      <c r="L30" s="39">
        <f t="shared" si="4"/>
        <v>0.28819444444444436</v>
      </c>
      <c r="M30" s="39">
        <f t="shared" si="5"/>
        <v>0.3958333333333332</v>
      </c>
      <c r="N30" s="39">
        <f t="shared" si="6"/>
        <v>0.47569444444444436</v>
      </c>
      <c r="O30" s="39">
        <f t="shared" si="7"/>
        <v>0.53124999999999989</v>
      </c>
      <c r="P30" s="38">
        <f t="shared" si="8"/>
        <v>0.60069444444444442</v>
      </c>
      <c r="Q30" s="39" t="s">
        <v>1</v>
      </c>
      <c r="R30" s="39">
        <f t="shared" si="10"/>
        <v>0.67499999999999993</v>
      </c>
      <c r="S30" s="16" t="s">
        <v>1</v>
      </c>
    </row>
    <row r="31" spans="1:19" x14ac:dyDescent="0.25">
      <c r="A31" s="3">
        <v>21</v>
      </c>
      <c r="B31" s="24" t="s">
        <v>50</v>
      </c>
      <c r="C31" s="25" t="s">
        <v>64</v>
      </c>
      <c r="D31" s="18" t="s">
        <v>4</v>
      </c>
      <c r="E31" s="18"/>
      <c r="F31" s="19">
        <v>1.4</v>
      </c>
      <c r="G31" s="20">
        <f t="shared" si="1"/>
        <v>25.599999999999998</v>
      </c>
      <c r="H31" s="20"/>
      <c r="I31" s="23">
        <v>1.3888888888888889E-3</v>
      </c>
      <c r="J31" s="21">
        <f t="shared" si="2"/>
        <v>2.5694444444444433E-2</v>
      </c>
      <c r="K31" s="39">
        <f t="shared" si="3"/>
        <v>0.25486111111111104</v>
      </c>
      <c r="L31" s="39">
        <f t="shared" si="4"/>
        <v>0.28958333333333325</v>
      </c>
      <c r="M31" s="39">
        <f t="shared" si="5"/>
        <v>0.39722222222222209</v>
      </c>
      <c r="N31" s="39">
        <f t="shared" si="6"/>
        <v>0.47708333333333325</v>
      </c>
      <c r="O31" s="39">
        <f t="shared" si="7"/>
        <v>0.53263888888888877</v>
      </c>
      <c r="P31" s="38">
        <f t="shared" si="8"/>
        <v>0.6020833333333333</v>
      </c>
      <c r="Q31" s="39" t="s">
        <v>1</v>
      </c>
      <c r="R31" s="39">
        <f t="shared" si="10"/>
        <v>0.67638888888888882</v>
      </c>
      <c r="S31" s="16" t="s">
        <v>1</v>
      </c>
    </row>
    <row r="32" spans="1:19" x14ac:dyDescent="0.25">
      <c r="A32" s="3">
        <f t="shared" si="0"/>
        <v>22</v>
      </c>
      <c r="B32" s="2" t="s">
        <v>49</v>
      </c>
      <c r="C32" s="25" t="s">
        <v>65</v>
      </c>
      <c r="D32" s="18" t="s">
        <v>4</v>
      </c>
      <c r="E32" s="18"/>
      <c r="F32" s="19">
        <v>1.1000000000000001</v>
      </c>
      <c r="G32" s="20">
        <f t="shared" si="1"/>
        <v>26.7</v>
      </c>
      <c r="H32" s="20"/>
      <c r="I32" s="23">
        <v>1.3888888888888889E-3</v>
      </c>
      <c r="J32" s="21">
        <f t="shared" si="2"/>
        <v>2.708333333333332E-2</v>
      </c>
      <c r="K32" s="39">
        <f t="shared" si="3"/>
        <v>0.25624999999999992</v>
      </c>
      <c r="L32" s="39">
        <f t="shared" si="4"/>
        <v>0.29097222222222213</v>
      </c>
      <c r="M32" s="39">
        <f t="shared" si="5"/>
        <v>0.39861111111111097</v>
      </c>
      <c r="N32" s="39">
        <f t="shared" si="6"/>
        <v>0.47847222222222213</v>
      </c>
      <c r="O32" s="39">
        <f t="shared" si="7"/>
        <v>0.53402777777777766</v>
      </c>
      <c r="P32" s="38">
        <f t="shared" si="8"/>
        <v>0.60347222222222219</v>
      </c>
      <c r="Q32" s="39" t="s">
        <v>1</v>
      </c>
      <c r="R32" s="39">
        <f t="shared" si="10"/>
        <v>0.6777777777777777</v>
      </c>
      <c r="S32" s="16" t="s">
        <v>1</v>
      </c>
    </row>
    <row r="33" spans="1:19" x14ac:dyDescent="0.25">
      <c r="A33" s="3">
        <f t="shared" si="0"/>
        <v>23</v>
      </c>
      <c r="B33" s="2" t="s">
        <v>48</v>
      </c>
      <c r="C33" s="25" t="s">
        <v>55</v>
      </c>
      <c r="D33" s="18" t="s">
        <v>4</v>
      </c>
      <c r="E33" s="18"/>
      <c r="F33" s="19">
        <v>0.6</v>
      </c>
      <c r="G33" s="20">
        <f t="shared" si="1"/>
        <v>27.3</v>
      </c>
      <c r="H33" s="20"/>
      <c r="I33" s="23">
        <v>6.9444444444444447E-4</v>
      </c>
      <c r="J33" s="21">
        <f t="shared" si="2"/>
        <v>2.7777777777777766E-2</v>
      </c>
      <c r="K33" s="39">
        <f t="shared" si="3"/>
        <v>0.25694444444444436</v>
      </c>
      <c r="L33" s="39">
        <f t="shared" si="4"/>
        <v>0.29166666666666657</v>
      </c>
      <c r="M33" s="39">
        <f t="shared" si="5"/>
        <v>0.39930555555555541</v>
      </c>
      <c r="N33" s="39">
        <f t="shared" si="6"/>
        <v>0.47916666666666657</v>
      </c>
      <c r="O33" s="39">
        <f t="shared" si="7"/>
        <v>0.5347222222222221</v>
      </c>
      <c r="P33" s="38">
        <f t="shared" si="8"/>
        <v>0.60416666666666663</v>
      </c>
      <c r="Q33" s="39" t="s">
        <v>1</v>
      </c>
      <c r="R33" s="39">
        <f t="shared" si="10"/>
        <v>0.67847222222222214</v>
      </c>
      <c r="S33" s="16" t="s">
        <v>1</v>
      </c>
    </row>
    <row r="34" spans="1:19" x14ac:dyDescent="0.25">
      <c r="A34" s="3">
        <f t="shared" si="0"/>
        <v>24</v>
      </c>
      <c r="B34" s="48" t="s">
        <v>47</v>
      </c>
      <c r="C34" s="2">
        <v>112</v>
      </c>
      <c r="D34" s="18" t="s">
        <v>4</v>
      </c>
      <c r="E34" s="18"/>
      <c r="F34" s="19">
        <v>1.3</v>
      </c>
      <c r="G34" s="20">
        <f t="shared" si="1"/>
        <v>28.6</v>
      </c>
      <c r="H34" s="20"/>
      <c r="I34" s="23">
        <v>1.3888888888888889E-3</v>
      </c>
      <c r="J34" s="21">
        <f t="shared" si="2"/>
        <v>2.9166666666666653E-2</v>
      </c>
      <c r="K34" s="39">
        <f t="shared" si="3"/>
        <v>0.25833333333333325</v>
      </c>
      <c r="L34" s="39">
        <f t="shared" si="4"/>
        <v>0.29305555555555546</v>
      </c>
      <c r="M34" s="39">
        <f t="shared" si="5"/>
        <v>0.4006944444444443</v>
      </c>
      <c r="N34" s="39">
        <f t="shared" si="6"/>
        <v>0.48055555555555546</v>
      </c>
      <c r="O34" s="39">
        <f t="shared" si="7"/>
        <v>0.53611111111111098</v>
      </c>
      <c r="P34" s="38">
        <f t="shared" si="8"/>
        <v>0.60555555555555551</v>
      </c>
      <c r="Q34" s="39" t="s">
        <v>1</v>
      </c>
      <c r="R34" s="39">
        <f t="shared" si="10"/>
        <v>0.67986111111111103</v>
      </c>
      <c r="S34" s="16" t="s">
        <v>1</v>
      </c>
    </row>
    <row r="35" spans="1:19" x14ac:dyDescent="0.25">
      <c r="A35" s="3">
        <f t="shared" si="0"/>
        <v>25</v>
      </c>
      <c r="B35" s="48" t="s">
        <v>46</v>
      </c>
      <c r="C35" s="2">
        <v>111</v>
      </c>
      <c r="D35" s="18" t="s">
        <v>4</v>
      </c>
      <c r="E35" s="18"/>
      <c r="F35" s="19">
        <v>0.9</v>
      </c>
      <c r="G35" s="20">
        <f t="shared" si="1"/>
        <v>29.5</v>
      </c>
      <c r="H35" s="20"/>
      <c r="I35" s="23">
        <v>6.9444444444444447E-4</v>
      </c>
      <c r="J35" s="21">
        <f t="shared" si="2"/>
        <v>2.9861111111111099E-2</v>
      </c>
      <c r="K35" s="39">
        <f t="shared" si="3"/>
        <v>0.25902777777777769</v>
      </c>
      <c r="L35" s="39">
        <f t="shared" si="4"/>
        <v>0.2937499999999999</v>
      </c>
      <c r="M35" s="39">
        <f t="shared" si="5"/>
        <v>0.40138888888888874</v>
      </c>
      <c r="N35" s="39">
        <f t="shared" si="6"/>
        <v>0.4812499999999999</v>
      </c>
      <c r="O35" s="39">
        <f t="shared" si="7"/>
        <v>0.53680555555555542</v>
      </c>
      <c r="P35" s="38">
        <f t="shared" si="8"/>
        <v>0.60624999999999996</v>
      </c>
      <c r="Q35" s="39" t="s">
        <v>1</v>
      </c>
      <c r="R35" s="39">
        <f t="shared" si="10"/>
        <v>0.68055555555555547</v>
      </c>
      <c r="S35" s="16" t="s">
        <v>1</v>
      </c>
    </row>
    <row r="36" spans="1:19" x14ac:dyDescent="0.25">
      <c r="A36" s="3">
        <f t="shared" si="0"/>
        <v>26</v>
      </c>
      <c r="B36" s="48" t="s">
        <v>45</v>
      </c>
      <c r="C36" s="2">
        <v>110</v>
      </c>
      <c r="D36" s="18" t="s">
        <v>4</v>
      </c>
      <c r="E36" s="18"/>
      <c r="F36" s="19">
        <v>1.2</v>
      </c>
      <c r="G36" s="20">
        <f t="shared" si="1"/>
        <v>30.7</v>
      </c>
      <c r="H36" s="20"/>
      <c r="I36" s="23">
        <v>1.3888888888888889E-3</v>
      </c>
      <c r="J36" s="21">
        <f t="shared" si="2"/>
        <v>3.1249999999999986E-2</v>
      </c>
      <c r="K36" s="39">
        <f t="shared" si="3"/>
        <v>0.26041666666666657</v>
      </c>
      <c r="L36" s="39">
        <f t="shared" si="4"/>
        <v>0.29513888888888878</v>
      </c>
      <c r="M36" s="39">
        <f t="shared" si="5"/>
        <v>0.40277777777777762</v>
      </c>
      <c r="N36" s="39">
        <f t="shared" si="6"/>
        <v>0.48263888888888878</v>
      </c>
      <c r="O36" s="39">
        <f t="shared" si="7"/>
        <v>0.53819444444444431</v>
      </c>
      <c r="P36" s="38">
        <f t="shared" si="8"/>
        <v>0.60763888888888884</v>
      </c>
      <c r="Q36" s="39" t="s">
        <v>1</v>
      </c>
      <c r="R36" s="39">
        <f t="shared" si="10"/>
        <v>0.68194444444444435</v>
      </c>
      <c r="S36" s="16" t="s">
        <v>1</v>
      </c>
    </row>
    <row r="37" spans="1:19" x14ac:dyDescent="0.25">
      <c r="A37" s="3">
        <v>27</v>
      </c>
      <c r="B37" s="50" t="s">
        <v>97</v>
      </c>
      <c r="C37" s="2">
        <v>109</v>
      </c>
      <c r="D37" s="50" t="s">
        <v>4</v>
      </c>
      <c r="E37" s="50"/>
      <c r="F37" s="19">
        <v>1</v>
      </c>
      <c r="G37" s="20">
        <f t="shared" si="1"/>
        <v>31.7</v>
      </c>
      <c r="H37" s="20"/>
      <c r="I37" s="23">
        <v>1.3888888888888889E-3</v>
      </c>
      <c r="J37" s="21">
        <f t="shared" si="2"/>
        <v>3.2638888888888877E-2</v>
      </c>
      <c r="K37" s="39">
        <f t="shared" si="3"/>
        <v>0.26180555555555546</v>
      </c>
      <c r="L37" s="39">
        <f t="shared" si="4"/>
        <v>0.29652777777777767</v>
      </c>
      <c r="M37" s="39">
        <f t="shared" si="5"/>
        <v>0.40416666666666651</v>
      </c>
      <c r="N37" s="39">
        <f t="shared" si="6"/>
        <v>0.48402777777777767</v>
      </c>
      <c r="O37" s="39">
        <f t="shared" si="7"/>
        <v>0.53958333333333319</v>
      </c>
      <c r="P37" s="38">
        <f t="shared" si="8"/>
        <v>0.60902777777777772</v>
      </c>
      <c r="Q37" s="39" t="s">
        <v>1</v>
      </c>
      <c r="R37" s="39">
        <f t="shared" si="10"/>
        <v>0.68333333333333324</v>
      </c>
      <c r="S37" s="16" t="s">
        <v>1</v>
      </c>
    </row>
    <row r="38" spans="1:19" x14ac:dyDescent="0.25">
      <c r="A38" s="3">
        <v>28</v>
      </c>
      <c r="B38" s="48" t="s">
        <v>66</v>
      </c>
      <c r="C38" s="27" t="s">
        <v>67</v>
      </c>
      <c r="D38" s="18" t="s">
        <v>5</v>
      </c>
      <c r="E38" s="18">
        <v>703</v>
      </c>
      <c r="F38" s="19">
        <v>1.3</v>
      </c>
      <c r="G38" s="20">
        <f t="shared" si="1"/>
        <v>33</v>
      </c>
      <c r="H38" s="20"/>
      <c r="I38" s="23">
        <v>1.3888888888888889E-3</v>
      </c>
      <c r="J38" s="21">
        <f t="shared" si="2"/>
        <v>3.4027777777777768E-2</v>
      </c>
      <c r="K38" s="39">
        <f t="shared" si="3"/>
        <v>0.26319444444444434</v>
      </c>
      <c r="L38" s="39">
        <f t="shared" si="4"/>
        <v>0.29791666666666655</v>
      </c>
      <c r="M38" s="39">
        <f t="shared" si="5"/>
        <v>0.40555555555555539</v>
      </c>
      <c r="N38" s="39">
        <f t="shared" si="6"/>
        <v>0.48541666666666655</v>
      </c>
      <c r="O38" s="39">
        <f t="shared" si="7"/>
        <v>0.54097222222222208</v>
      </c>
      <c r="P38" s="38">
        <f t="shared" si="8"/>
        <v>0.61041666666666661</v>
      </c>
      <c r="Q38" s="39" t="s">
        <v>1</v>
      </c>
      <c r="R38" s="39">
        <f t="shared" si="10"/>
        <v>0.68472222222222212</v>
      </c>
      <c r="S38" s="16" t="s">
        <v>1</v>
      </c>
    </row>
    <row r="39" spans="1:19" x14ac:dyDescent="0.25">
      <c r="A39" s="3">
        <v>29</v>
      </c>
      <c r="B39" s="48" t="s">
        <v>68</v>
      </c>
      <c r="C39" s="27" t="s">
        <v>70</v>
      </c>
      <c r="D39" s="18" t="s">
        <v>5</v>
      </c>
      <c r="E39" s="18">
        <v>703</v>
      </c>
      <c r="F39" s="19">
        <v>2.1</v>
      </c>
      <c r="G39" s="20">
        <f t="shared" si="1"/>
        <v>35.1</v>
      </c>
      <c r="H39" s="20"/>
      <c r="I39" s="23">
        <v>2.0833333333333333E-3</v>
      </c>
      <c r="J39" s="21">
        <f t="shared" si="2"/>
        <v>3.6111111111111101E-2</v>
      </c>
      <c r="K39" s="39">
        <f t="shared" si="3"/>
        <v>0.26527777777777767</v>
      </c>
      <c r="L39" s="39">
        <f t="shared" si="4"/>
        <v>0.29999999999999988</v>
      </c>
      <c r="M39" s="39">
        <f t="shared" si="5"/>
        <v>0.40763888888888872</v>
      </c>
      <c r="N39" s="39">
        <f t="shared" si="6"/>
        <v>0.48749999999999988</v>
      </c>
      <c r="O39" s="39">
        <f t="shared" si="7"/>
        <v>0.5430555555555554</v>
      </c>
      <c r="P39" s="38">
        <f t="shared" si="8"/>
        <v>0.61249999999999993</v>
      </c>
      <c r="Q39" s="39" t="s">
        <v>1</v>
      </c>
      <c r="R39" s="39">
        <f t="shared" si="10"/>
        <v>0.68680555555555545</v>
      </c>
      <c r="S39" s="16" t="s">
        <v>1</v>
      </c>
    </row>
    <row r="40" spans="1:19" x14ac:dyDescent="0.25">
      <c r="A40" s="3">
        <f t="shared" si="0"/>
        <v>30</v>
      </c>
      <c r="B40" s="2" t="s">
        <v>69</v>
      </c>
      <c r="C40" s="27" t="s">
        <v>71</v>
      </c>
      <c r="D40" s="18" t="s">
        <v>5</v>
      </c>
      <c r="E40" s="18">
        <v>703</v>
      </c>
      <c r="F40" s="19">
        <v>1.2</v>
      </c>
      <c r="G40" s="20">
        <f t="shared" si="1"/>
        <v>36.300000000000004</v>
      </c>
      <c r="H40" s="20"/>
      <c r="I40" s="23">
        <v>1.3888888888888889E-3</v>
      </c>
      <c r="J40" s="21">
        <f t="shared" si="2"/>
        <v>3.7499999999999992E-2</v>
      </c>
      <c r="K40" s="39">
        <f t="shared" si="3"/>
        <v>0.26666666666666655</v>
      </c>
      <c r="L40" s="39">
        <f t="shared" si="4"/>
        <v>0.30138888888888876</v>
      </c>
      <c r="M40" s="39">
        <f t="shared" si="5"/>
        <v>0.4090277777777776</v>
      </c>
      <c r="N40" s="39">
        <f t="shared" si="6"/>
        <v>0.48888888888888876</v>
      </c>
      <c r="O40" s="39">
        <f t="shared" si="7"/>
        <v>0.54444444444444429</v>
      </c>
      <c r="P40" s="38">
        <f t="shared" si="8"/>
        <v>0.61388888888888882</v>
      </c>
      <c r="Q40" s="39" t="s">
        <v>1</v>
      </c>
      <c r="R40" s="39">
        <f t="shared" si="10"/>
        <v>0.68819444444444433</v>
      </c>
      <c r="S40" s="16" t="s">
        <v>1</v>
      </c>
    </row>
    <row r="41" spans="1:19" ht="30" x14ac:dyDescent="0.25">
      <c r="A41" s="3">
        <f t="shared" si="0"/>
        <v>31</v>
      </c>
      <c r="B41" s="2" t="s">
        <v>27</v>
      </c>
      <c r="C41" s="27"/>
      <c r="D41" s="18" t="s">
        <v>0</v>
      </c>
      <c r="E41" s="18"/>
      <c r="F41" s="19">
        <v>0.7</v>
      </c>
      <c r="G41" s="20">
        <f t="shared" si="1"/>
        <v>37.000000000000007</v>
      </c>
      <c r="H41" s="20"/>
      <c r="I41" s="16">
        <v>1.3888888888888889E-3</v>
      </c>
      <c r="J41" s="21">
        <f t="shared" si="2"/>
        <v>3.8888888888888883E-2</v>
      </c>
      <c r="K41" s="39">
        <f t="shared" si="3"/>
        <v>0.26805555555555544</v>
      </c>
      <c r="L41" s="39">
        <f t="shared" si="4"/>
        <v>0.30277777777777765</v>
      </c>
      <c r="M41" s="39">
        <f t="shared" si="5"/>
        <v>0.41041666666666649</v>
      </c>
      <c r="N41" s="39">
        <f t="shared" si="6"/>
        <v>0.49027777777777765</v>
      </c>
      <c r="O41" s="39">
        <f t="shared" si="7"/>
        <v>0.54583333333333317</v>
      </c>
      <c r="P41" s="38">
        <f t="shared" si="8"/>
        <v>0.6152777777777777</v>
      </c>
      <c r="Q41" s="39" t="s">
        <v>1</v>
      </c>
      <c r="R41" s="39">
        <f t="shared" si="10"/>
        <v>0.68958333333333321</v>
      </c>
      <c r="S41" s="16" t="s">
        <v>1</v>
      </c>
    </row>
    <row r="42" spans="1:19" x14ac:dyDescent="0.25">
      <c r="A42" s="3">
        <f t="shared" si="0"/>
        <v>32</v>
      </c>
      <c r="B42" s="2" t="s">
        <v>3</v>
      </c>
      <c r="C42" s="27"/>
      <c r="D42" s="18" t="s">
        <v>2</v>
      </c>
      <c r="E42" s="18"/>
      <c r="F42" s="19">
        <v>0.7</v>
      </c>
      <c r="G42" s="20">
        <f t="shared" si="1"/>
        <v>37.70000000000001</v>
      </c>
      <c r="H42" s="20"/>
      <c r="I42" s="23">
        <v>1.3888888888888889E-3</v>
      </c>
      <c r="J42" s="21">
        <f t="shared" si="2"/>
        <v>4.0277777777777773E-2</v>
      </c>
      <c r="K42" s="39">
        <f t="shared" si="3"/>
        <v>0.26944444444444432</v>
      </c>
      <c r="L42" s="39">
        <f t="shared" si="4"/>
        <v>0.30416666666666653</v>
      </c>
      <c r="M42" s="39">
        <f t="shared" si="5"/>
        <v>0.41180555555555537</v>
      </c>
      <c r="N42" s="39">
        <f t="shared" si="6"/>
        <v>0.49166666666666653</v>
      </c>
      <c r="O42" s="39">
        <f t="shared" si="7"/>
        <v>0.54722222222222205</v>
      </c>
      <c r="P42" s="38">
        <f t="shared" si="8"/>
        <v>0.61666666666666659</v>
      </c>
      <c r="Q42" s="39" t="s">
        <v>1</v>
      </c>
      <c r="R42" s="39">
        <f t="shared" si="10"/>
        <v>0.6909722222222221</v>
      </c>
      <c r="S42" s="16" t="s">
        <v>1</v>
      </c>
    </row>
    <row r="43" spans="1:19" x14ac:dyDescent="0.25">
      <c r="A43" s="3">
        <f t="shared" si="0"/>
        <v>33</v>
      </c>
      <c r="B43" s="2" t="s">
        <v>104</v>
      </c>
      <c r="C43" s="27"/>
      <c r="D43" s="18" t="s">
        <v>0</v>
      </c>
      <c r="E43" s="18"/>
      <c r="F43" s="18">
        <v>1.7</v>
      </c>
      <c r="G43" s="20">
        <f t="shared" si="1"/>
        <v>39.400000000000013</v>
      </c>
      <c r="H43" s="20"/>
      <c r="I43" s="23">
        <v>2.0833333333333333E-3</v>
      </c>
      <c r="J43" s="21">
        <f t="shared" si="2"/>
        <v>4.2361111111111106E-2</v>
      </c>
      <c r="K43" s="39">
        <f t="shared" si="3"/>
        <v>0.27152777777777765</v>
      </c>
      <c r="L43" s="39">
        <f t="shared" si="4"/>
        <v>0.30624999999999986</v>
      </c>
      <c r="M43" s="39">
        <f t="shared" si="5"/>
        <v>0.4138888888888887</v>
      </c>
      <c r="N43" s="39">
        <f t="shared" si="6"/>
        <v>0.49374999999999986</v>
      </c>
      <c r="O43" s="39">
        <f t="shared" si="7"/>
        <v>0.54930555555555538</v>
      </c>
      <c r="P43" s="38">
        <f t="shared" si="8"/>
        <v>0.61874999999999991</v>
      </c>
      <c r="Q43" s="39" t="s">
        <v>1</v>
      </c>
      <c r="R43" s="39">
        <f t="shared" si="10"/>
        <v>0.69305555555555542</v>
      </c>
      <c r="S43" s="16" t="s">
        <v>1</v>
      </c>
    </row>
    <row r="44" spans="1:19" s="30" customFormat="1" ht="15" x14ac:dyDescent="0.25">
      <c r="A44" s="72" t="s">
        <v>34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4"/>
      <c r="R44" s="74"/>
      <c r="S44" s="75"/>
    </row>
    <row r="45" spans="1:19" s="30" customFormat="1" ht="12.75" x14ac:dyDescent="0.2">
      <c r="A45" s="58" t="s">
        <v>6</v>
      </c>
      <c r="B45" s="58"/>
      <c r="C45" s="7"/>
      <c r="D45" s="7"/>
      <c r="E45" s="7"/>
      <c r="F45" s="7"/>
      <c r="G45" s="47" t="s">
        <v>7</v>
      </c>
      <c r="H45" s="47"/>
      <c r="I45" s="47"/>
      <c r="J45" s="7"/>
      <c r="K45" s="7"/>
      <c r="L45" s="7"/>
      <c r="M45" s="7"/>
      <c r="N45" s="7"/>
      <c r="O45" s="6"/>
      <c r="P45" s="6"/>
    </row>
    <row r="46" spans="1:19" s="30" customFormat="1" ht="12.75" customHeight="1" x14ac:dyDescent="0.2">
      <c r="A46" s="28" t="s">
        <v>39</v>
      </c>
      <c r="B46" s="11"/>
      <c r="C46" s="12"/>
      <c r="D46" s="12"/>
      <c r="E46" s="12"/>
      <c r="F46" s="12"/>
      <c r="G46" s="6" t="s">
        <v>36</v>
      </c>
      <c r="H46" s="6"/>
      <c r="I46" s="6"/>
      <c r="J46" s="12"/>
      <c r="K46" s="7"/>
      <c r="L46" s="59" t="s">
        <v>103</v>
      </c>
      <c r="M46" s="59"/>
      <c r="N46" s="59"/>
      <c r="O46" s="59"/>
      <c r="P46" s="59"/>
    </row>
    <row r="47" spans="1:19" s="30" customFormat="1" ht="13.9" customHeight="1" x14ac:dyDescent="0.2">
      <c r="A47" s="46" t="s">
        <v>35</v>
      </c>
      <c r="B47" s="7"/>
      <c r="C47" s="12"/>
      <c r="D47" s="12"/>
      <c r="E47" s="12"/>
      <c r="F47" s="12"/>
      <c r="G47" s="6" t="s">
        <v>38</v>
      </c>
      <c r="H47" s="6"/>
      <c r="I47" s="6"/>
      <c r="J47" s="6"/>
      <c r="K47" s="12"/>
      <c r="L47" s="59"/>
      <c r="M47" s="59"/>
      <c r="N47" s="59"/>
      <c r="O47" s="59"/>
      <c r="P47" s="59"/>
    </row>
    <row r="48" spans="1:19" s="30" customFormat="1" ht="13.9" customHeight="1" x14ac:dyDescent="0.2">
      <c r="A48" s="7" t="s">
        <v>40</v>
      </c>
      <c r="B48" s="7"/>
      <c r="C48" s="7"/>
      <c r="D48" s="7"/>
      <c r="E48" s="7"/>
      <c r="F48" s="6"/>
      <c r="G48" s="6" t="s">
        <v>28</v>
      </c>
      <c r="H48" s="6"/>
      <c r="I48" s="6"/>
      <c r="J48" s="6"/>
      <c r="K48" s="6"/>
      <c r="L48" s="60"/>
      <c r="M48" s="60"/>
      <c r="N48" s="60"/>
      <c r="O48" s="60"/>
      <c r="P48" s="60"/>
    </row>
    <row r="49" spans="1:17" ht="15" x14ac:dyDescent="0.25">
      <c r="A49" s="28" t="s">
        <v>41</v>
      </c>
      <c r="B49" s="6"/>
      <c r="C49" s="7"/>
      <c r="D49" s="7"/>
      <c r="E49" s="7"/>
      <c r="F49" s="7"/>
      <c r="G49" s="6" t="s">
        <v>37</v>
      </c>
      <c r="H49" s="6"/>
      <c r="I49" s="6"/>
      <c r="J49" s="7"/>
      <c r="K49" s="6"/>
      <c r="L49" s="60"/>
      <c r="M49" s="60"/>
      <c r="N49" s="60"/>
      <c r="O49" s="60"/>
      <c r="P49" s="60"/>
      <c r="Q49" s="30"/>
    </row>
    <row r="50" spans="1:17" ht="15" x14ac:dyDescent="0.25">
      <c r="A50" s="32" t="s">
        <v>32</v>
      </c>
      <c r="B50" s="32"/>
      <c r="C50" s="32"/>
      <c r="D50" s="32"/>
      <c r="E50" s="6"/>
      <c r="F50" s="6"/>
      <c r="G50" s="6"/>
      <c r="H50" s="6"/>
      <c r="I50" s="6"/>
      <c r="J50" s="6"/>
      <c r="K50" s="7"/>
      <c r="L50" s="6"/>
      <c r="M50" s="6"/>
      <c r="N50" s="6"/>
      <c r="O50" s="6"/>
      <c r="P50" s="6"/>
    </row>
    <row r="51" spans="1:17" ht="15" x14ac:dyDescent="0.25">
      <c r="A51" s="6" t="s">
        <v>31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7" ht="1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7" ht="15" x14ac:dyDescent="0.25">
      <c r="A53" s="28" t="s">
        <v>105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7" ht="15" x14ac:dyDescent="0.25">
      <c r="A54" s="79"/>
      <c r="B54" s="76"/>
      <c r="C54" s="76"/>
      <c r="D54" s="77" t="s">
        <v>107</v>
      </c>
      <c r="E54" s="77"/>
      <c r="F54" s="78"/>
      <c r="G54" s="78"/>
      <c r="H54" s="78"/>
      <c r="I54" s="78"/>
      <c r="J54" s="78"/>
      <c r="K54" s="78"/>
      <c r="L54" s="79"/>
      <c r="M54" s="55"/>
      <c r="N54" s="6"/>
      <c r="O54" s="6"/>
      <c r="P54" s="6"/>
    </row>
    <row r="55" spans="1:17" ht="15" x14ac:dyDescent="0.25">
      <c r="A55" s="79"/>
      <c r="B55" s="80" t="s">
        <v>108</v>
      </c>
      <c r="C55" s="76"/>
      <c r="D55" s="76"/>
      <c r="E55" s="77"/>
      <c r="F55" s="78"/>
      <c r="G55" s="78"/>
      <c r="H55" s="78"/>
      <c r="I55" s="78"/>
      <c r="J55" s="78"/>
      <c r="K55" s="78"/>
      <c r="L55" s="79"/>
      <c r="M55" s="55"/>
      <c r="N55" s="6"/>
      <c r="O55" s="6"/>
      <c r="P55" s="6"/>
    </row>
    <row r="56" spans="1:17" x14ac:dyDescent="0.25">
      <c r="A56" s="79"/>
      <c r="B56" s="80" t="s">
        <v>109</v>
      </c>
      <c r="C56" s="76"/>
      <c r="D56" s="76"/>
      <c r="E56" s="76"/>
      <c r="F56" s="78"/>
      <c r="G56" s="78"/>
      <c r="H56" s="78"/>
      <c r="I56" s="78"/>
      <c r="J56" s="78"/>
      <c r="K56" s="78"/>
      <c r="L56" s="79"/>
      <c r="M56" s="55"/>
    </row>
    <row r="57" spans="1:17" x14ac:dyDescent="0.25">
      <c r="A57" s="79"/>
      <c r="B57" s="81"/>
      <c r="C57" s="76"/>
      <c r="D57" s="76"/>
      <c r="E57" s="76"/>
      <c r="F57" s="78"/>
      <c r="G57" s="78"/>
      <c r="H57" s="78"/>
      <c r="I57" s="78"/>
      <c r="J57" s="78"/>
      <c r="K57" s="78"/>
      <c r="L57" s="79"/>
      <c r="M57" s="55"/>
    </row>
    <row r="58" spans="1:17" x14ac:dyDescent="0.25">
      <c r="A58" s="79"/>
      <c r="B58" s="80" t="s">
        <v>112</v>
      </c>
      <c r="C58" s="76"/>
      <c r="D58" s="76"/>
      <c r="E58" s="76"/>
      <c r="F58" s="78"/>
      <c r="G58" s="78"/>
      <c r="H58" s="78"/>
      <c r="I58" s="78"/>
      <c r="J58" s="78"/>
      <c r="K58" s="78"/>
      <c r="L58" s="79"/>
      <c r="M58" s="55"/>
    </row>
    <row r="59" spans="1:17" x14ac:dyDescent="0.25">
      <c r="A59" s="79"/>
      <c r="B59" s="80" t="s">
        <v>110</v>
      </c>
      <c r="C59" s="76"/>
      <c r="D59" s="76"/>
      <c r="E59" s="76"/>
      <c r="F59" s="78"/>
      <c r="G59" s="78"/>
      <c r="H59" s="78"/>
      <c r="I59" s="78"/>
      <c r="J59" s="78"/>
      <c r="K59" s="78"/>
      <c r="L59" s="79"/>
      <c r="M59" s="55"/>
    </row>
    <row r="60" spans="1:17" x14ac:dyDescent="0.25">
      <c r="A60" s="79"/>
      <c r="B60" s="80" t="s">
        <v>113</v>
      </c>
      <c r="C60" s="76"/>
      <c r="D60" s="76"/>
      <c r="E60" s="76"/>
      <c r="F60" s="78"/>
      <c r="G60" s="78"/>
      <c r="H60" s="78"/>
      <c r="I60" s="78"/>
      <c r="J60" s="78"/>
      <c r="K60" s="78"/>
      <c r="L60" s="79"/>
      <c r="M60" s="55"/>
    </row>
    <row r="61" spans="1:17" x14ac:dyDescent="0.25">
      <c r="A61" s="79"/>
      <c r="B61" s="80" t="s">
        <v>111</v>
      </c>
      <c r="C61" s="76"/>
      <c r="D61" s="76"/>
      <c r="E61" s="76"/>
      <c r="F61" s="78"/>
      <c r="G61" s="78"/>
      <c r="H61" s="78"/>
      <c r="I61" s="78"/>
      <c r="J61" s="78"/>
      <c r="K61" s="78"/>
      <c r="L61" s="79"/>
      <c r="M61" s="55"/>
    </row>
    <row r="62" spans="1:17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</row>
    <row r="63" spans="1:17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</row>
    <row r="64" spans="1:17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</row>
    <row r="65" spans="1:13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</row>
    <row r="66" spans="1:13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</row>
  </sheetData>
  <mergeCells count="12">
    <mergeCell ref="H2:N6"/>
    <mergeCell ref="I8:I10"/>
    <mergeCell ref="J8:J10"/>
    <mergeCell ref="A45:B45"/>
    <mergeCell ref="L46:P49"/>
    <mergeCell ref="A8:A10"/>
    <mergeCell ref="C8:C10"/>
    <mergeCell ref="D8:D10"/>
    <mergeCell ref="F8:F10"/>
    <mergeCell ref="G8:G10"/>
    <mergeCell ref="H8:H10"/>
    <mergeCell ref="A44:S44"/>
  </mergeCells>
  <pageMargins left="0" right="0.70866141732283472" top="0" bottom="1.7716535433070868" header="0.19685039370078741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TAM</vt:lpstr>
      <vt:lpstr>2026 POW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Piotr Pałys</cp:lastModifiedBy>
  <cp:lastPrinted>2025-11-26T09:22:41Z</cp:lastPrinted>
  <dcterms:created xsi:type="dcterms:W3CDTF">2022-10-12T05:55:37Z</dcterms:created>
  <dcterms:modified xsi:type="dcterms:W3CDTF">2025-12-12T07:46:04Z</dcterms:modified>
</cp:coreProperties>
</file>