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aświadczenia Aktualne  PTZ\Edytowalne\"/>
    </mc:Choice>
  </mc:AlternateContent>
  <xr:revisionPtr revIDLastSave="0" documentId="13_ncr:1_{E993C451-4EAA-43D0-A9E8-50231063F37A}" xr6:coauthVersionLast="36" xr6:coauthVersionMax="36" xr10:uidLastSave="{00000000-0000-0000-0000-000000000000}"/>
  <bookViews>
    <workbookView xWindow="0" yWindow="30" windowWidth="19140" windowHeight="6840" xr2:uid="{00000000-000D-0000-FFFF-FFFF00000000}"/>
  </bookViews>
  <sheets>
    <sheet name="Łódź 015 (tam)" sheetId="3" r:id="rId1"/>
    <sheet name="Łódź 015 powrót " sheetId="4" r:id="rId2"/>
  </sheets>
  <calcPr calcId="191029"/>
</workbook>
</file>

<file path=xl/calcChain.xml><?xml version="1.0" encoding="utf-8"?>
<calcChain xmlns="http://schemas.openxmlformats.org/spreadsheetml/2006/main">
  <c r="M8" i="4" l="1"/>
  <c r="M9" i="4" s="1"/>
  <c r="M10" i="4" s="1"/>
  <c r="M11" i="4" s="1"/>
  <c r="M12" i="4" s="1"/>
  <c r="M13" i="4" s="1"/>
  <c r="M14" i="4" s="1"/>
  <c r="M15" i="4" s="1"/>
  <c r="M16" i="4" s="1"/>
  <c r="M17" i="4" s="1"/>
  <c r="M18" i="4" s="1"/>
  <c r="M19" i="4" s="1"/>
  <c r="M20" i="4" s="1"/>
  <c r="M21" i="4" s="1"/>
  <c r="M22" i="4" s="1"/>
  <c r="M23" i="4" s="1"/>
  <c r="M24" i="4" s="1"/>
  <c r="M25" i="4" s="1"/>
  <c r="M26" i="4" s="1"/>
  <c r="M27" i="4" s="1"/>
  <c r="M28" i="4" s="1"/>
  <c r="M29" i="4" s="1"/>
  <c r="M30" i="4" s="1"/>
  <c r="M31" i="4" s="1"/>
  <c r="M32" i="4" s="1"/>
  <c r="M33" i="4" s="1"/>
  <c r="M34" i="4" s="1"/>
  <c r="M35" i="4" s="1"/>
  <c r="M36" i="4" s="1"/>
  <c r="M37" i="4" s="1"/>
  <c r="M38" i="4" s="1"/>
  <c r="M39" i="4" s="1"/>
  <c r="M40" i="4" s="1"/>
  <c r="M41" i="4" s="1"/>
  <c r="M42" i="4" s="1"/>
  <c r="M43" i="4" s="1"/>
  <c r="M44" i="4" s="1"/>
  <c r="M45" i="4" s="1"/>
  <c r="M46" i="4" s="1"/>
  <c r="M47" i="4" s="1"/>
  <c r="M48" i="4" s="1"/>
  <c r="M49" i="4" s="1"/>
  <c r="M50" i="4" s="1"/>
  <c r="M51" i="4" s="1"/>
  <c r="M52" i="4" s="1"/>
  <c r="M53" i="4" s="1"/>
  <c r="M54" i="4" s="1"/>
  <c r="M55" i="4" s="1"/>
  <c r="M56" i="4" s="1"/>
  <c r="M57" i="4" s="1"/>
  <c r="N8" i="4"/>
  <c r="N9" i="4"/>
  <c r="N10" i="4" s="1"/>
  <c r="N11" i="4" s="1"/>
  <c r="N12" i="4" s="1"/>
  <c r="N13" i="4" s="1"/>
  <c r="N14" i="4" s="1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31" i="4" s="1"/>
  <c r="N32" i="4" s="1"/>
  <c r="N33" i="4" s="1"/>
  <c r="N34" i="4" s="1"/>
  <c r="N35" i="4" s="1"/>
  <c r="N36" i="4" s="1"/>
  <c r="N37" i="4" s="1"/>
  <c r="N38" i="4" s="1"/>
  <c r="N39" i="4" s="1"/>
  <c r="N40" i="4" s="1"/>
  <c r="N41" i="4" s="1"/>
  <c r="N42" i="4" s="1"/>
  <c r="N43" i="4" s="1"/>
  <c r="N44" i="4" s="1"/>
  <c r="N45" i="4" s="1"/>
  <c r="N46" i="4" s="1"/>
  <c r="N47" i="4" s="1"/>
  <c r="N48" i="4" s="1"/>
  <c r="N49" i="4" s="1"/>
  <c r="N50" i="4" s="1"/>
  <c r="N51" i="4" s="1"/>
  <c r="N52" i="4" s="1"/>
  <c r="N53" i="4" s="1"/>
  <c r="N54" i="4" s="1"/>
  <c r="N55" i="4" s="1"/>
  <c r="N56" i="4" s="1"/>
  <c r="N57" i="4" s="1"/>
  <c r="L9" i="4" l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8" i="4"/>
  <c r="K20" i="4"/>
  <c r="K21" i="4" s="1"/>
  <c r="K22" i="4" s="1"/>
  <c r="K23" i="4" s="1"/>
  <c r="K24" i="4" s="1"/>
  <c r="K25" i="4" s="1"/>
  <c r="K26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K47" i="4" s="1"/>
  <c r="K48" i="4" s="1"/>
  <c r="K49" i="4" s="1"/>
  <c r="K50" i="4" s="1"/>
  <c r="K51" i="4" s="1"/>
  <c r="K52" i="4" s="1"/>
  <c r="K53" i="4" s="1"/>
  <c r="K54" i="4" s="1"/>
  <c r="K55" i="4" s="1"/>
  <c r="K56" i="4" s="1"/>
  <c r="K57" i="4" s="1"/>
  <c r="K12" i="4"/>
  <c r="K13" i="4" s="1"/>
  <c r="K14" i="4" s="1"/>
  <c r="K15" i="4" s="1"/>
  <c r="K16" i="4" s="1"/>
  <c r="K17" i="4" s="1"/>
  <c r="K18" i="4" s="1"/>
  <c r="K19" i="4" s="1"/>
  <c r="K11" i="4"/>
  <c r="J8" i="4" l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J33" i="4" s="1"/>
  <c r="J34" i="4" s="1"/>
  <c r="J35" i="4" s="1"/>
  <c r="J36" i="4" s="1"/>
  <c r="J37" i="4" s="1"/>
  <c r="J38" i="4" s="1"/>
  <c r="J39" i="4" s="1"/>
  <c r="J40" i="4" s="1"/>
  <c r="J41" i="4" s="1"/>
  <c r="J42" i="4" s="1"/>
  <c r="J43" i="4" s="1"/>
  <c r="J44" i="4" s="1"/>
  <c r="J45" i="4" s="1"/>
  <c r="J46" i="4" s="1"/>
  <c r="J47" i="4" s="1"/>
  <c r="J48" i="4" s="1"/>
  <c r="J49" i="4" s="1"/>
  <c r="J50" i="4" s="1"/>
  <c r="J51" i="4" s="1"/>
  <c r="J52" i="4" s="1"/>
  <c r="J53" i="4" s="1"/>
  <c r="J54" i="4" s="1"/>
  <c r="J55" i="4" s="1"/>
  <c r="J56" i="4" s="1"/>
  <c r="J57" i="4" s="1"/>
  <c r="I20" i="4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I54" i="4" s="1"/>
  <c r="I55" i="4" s="1"/>
  <c r="I56" i="4" s="1"/>
  <c r="I57" i="4" s="1"/>
  <c r="I8" i="4"/>
  <c r="I9" i="4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J7" i="4"/>
  <c r="K7" i="4"/>
  <c r="L7" i="4"/>
  <c r="M7" i="4"/>
  <c r="N7" i="4"/>
  <c r="I7" i="4"/>
  <c r="G9" i="4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8" i="4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7" i="4"/>
  <c r="O9" i="3"/>
  <c r="O10" i="3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O23" i="3" s="1"/>
  <c r="O24" i="3" s="1"/>
  <c r="O25" i="3" s="1"/>
  <c r="O26" i="3" s="1"/>
  <c r="O27" i="3" s="1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O47" i="3" s="1"/>
  <c r="O48" i="3" s="1"/>
  <c r="O49" i="3" s="1"/>
  <c r="O50" i="3" s="1"/>
  <c r="O51" i="3" s="1"/>
  <c r="O52" i="3" s="1"/>
  <c r="O53" i="3" s="1"/>
  <c r="O54" i="3" s="1"/>
  <c r="O55" i="3" s="1"/>
  <c r="O56" i="3" s="1"/>
  <c r="O57" i="3" s="1"/>
  <c r="N8" i="3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M8" i="3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M23" i="3" s="1"/>
  <c r="M24" i="3" s="1"/>
  <c r="M25" i="3" s="1"/>
  <c r="M26" i="3" s="1"/>
  <c r="M27" i="3" s="1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M47" i="3" s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7" i="3"/>
  <c r="L8" i="3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L47" i="3" s="1"/>
  <c r="L48" i="3" s="1"/>
  <c r="L49" i="3" s="1"/>
  <c r="L50" i="3" s="1"/>
  <c r="L51" i="3" s="1"/>
  <c r="L52" i="3" s="1"/>
  <c r="L53" i="3" s="1"/>
  <c r="L54" i="3" s="1"/>
  <c r="L55" i="3" s="1"/>
  <c r="L56" i="3" s="1"/>
  <c r="L57" i="3" s="1"/>
  <c r="K8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K47" i="3" s="1"/>
  <c r="K48" i="3" s="1"/>
  <c r="K49" i="3" s="1"/>
  <c r="K50" i="3" s="1"/>
  <c r="K51" i="3" s="1"/>
  <c r="K52" i="3" s="1"/>
  <c r="K53" i="3" s="1"/>
  <c r="K54" i="3" s="1"/>
  <c r="K55" i="3" s="1"/>
  <c r="K56" i="3" s="1"/>
  <c r="K57" i="3" s="1"/>
  <c r="J42" i="3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8" i="3"/>
  <c r="J9" i="3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K7" i="3"/>
  <c r="L7" i="3"/>
  <c r="N7" i="3"/>
  <c r="O7" i="3"/>
  <c r="J7" i="3"/>
  <c r="I42" i="3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8" i="3"/>
  <c r="G42" i="3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9" i="3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7" i="3"/>
  <c r="O8" i="3" l="1"/>
</calcChain>
</file>

<file path=xl/sharedStrings.xml><?xml version="1.0" encoding="utf-8"?>
<sst xmlns="http://schemas.openxmlformats.org/spreadsheetml/2006/main" count="339" uniqueCount="160">
  <si>
    <t>G</t>
  </si>
  <si>
    <t>Łęczyca ul. Belwederska PKP</t>
  </si>
  <si>
    <t>I</t>
  </si>
  <si>
    <t>R</t>
  </si>
  <si>
    <t>Łęczyca Dw. PKS/Belwederska</t>
  </si>
  <si>
    <t>K</t>
  </si>
  <si>
    <t>P</t>
  </si>
  <si>
    <t>W</t>
  </si>
  <si>
    <t>Ozorków ul. Wyszyńskiego/Rzeczna</t>
  </si>
  <si>
    <t>Ozorków ul. Wyszyńskiego 6/Rzeczna</t>
  </si>
  <si>
    <t>Ozorków ul. Wyszyńskiego/Maszkowska</t>
  </si>
  <si>
    <t>Oznaczenia:</t>
  </si>
  <si>
    <t>D -</t>
  </si>
  <si>
    <t>kursuje od poniedziałku do piątku oprócz świąt</t>
  </si>
  <si>
    <t>PKS Łęczyca Sp. z o.o.</t>
  </si>
  <si>
    <t>LINIA O CHARAKTERZE UŻYTECZNOŚCI PUBLICZNEJ</t>
  </si>
  <si>
    <t>Nazwa linii: Łęczyca-Parzyce - Łódź</t>
  </si>
  <si>
    <t>Numer linii: 925015</t>
  </si>
  <si>
    <t>Lp</t>
  </si>
  <si>
    <t>Oznaczenie kursu</t>
  </si>
  <si>
    <t>Kat. Drogi</t>
  </si>
  <si>
    <t>Odległości między przyst.</t>
  </si>
  <si>
    <t>km narast.</t>
  </si>
  <si>
    <t>czas między przyst.</t>
  </si>
  <si>
    <t>Czas narast.</t>
  </si>
  <si>
    <t>Prędkość techniczna</t>
  </si>
  <si>
    <t>Rodzaj kursu</t>
  </si>
  <si>
    <t>Numer drogi</t>
  </si>
  <si>
    <t>Zw</t>
  </si>
  <si>
    <t>Dworce i przystanki</t>
  </si>
  <si>
    <t>Łęczyca Dw. PKS  Belwederska</t>
  </si>
  <si>
    <t>Łęczyca ul. M. Konopnickiej przy stadionie Miejskim w Łęczycy</t>
  </si>
  <si>
    <t xml:space="preserve">Kwiatkówek </t>
  </si>
  <si>
    <t>Marynki</t>
  </si>
  <si>
    <t xml:space="preserve">Witaszewice </t>
  </si>
  <si>
    <t>Góra Św. Małgorzaty</t>
  </si>
  <si>
    <t xml:space="preserve">Góra Św. Małgorzaty II </t>
  </si>
  <si>
    <t>Góra Św. Małgorzaty I (pos.88)</t>
  </si>
  <si>
    <t>Góra Św. Małgorzaty II (pos.71)</t>
  </si>
  <si>
    <t>Bryski I (pos. 11)</t>
  </si>
  <si>
    <t xml:space="preserve">Bryski II (pos. 27) </t>
  </si>
  <si>
    <t>Bryski - Kolonia</t>
  </si>
  <si>
    <t>Karsznice DPS</t>
  </si>
  <si>
    <t>Karsznice</t>
  </si>
  <si>
    <t xml:space="preserve">Ambrożew </t>
  </si>
  <si>
    <t>65A</t>
  </si>
  <si>
    <t>Ambrożew II</t>
  </si>
  <si>
    <t xml:space="preserve">Leśmierz (szkoła) </t>
  </si>
  <si>
    <t>Parzyce 6</t>
  </si>
  <si>
    <t>Parzyce (świetlica)</t>
  </si>
  <si>
    <t>Ostrów I</t>
  </si>
  <si>
    <t>025</t>
  </si>
  <si>
    <t>Cedrowice III</t>
  </si>
  <si>
    <t>054</t>
  </si>
  <si>
    <t>Cedrowice-Parcela I</t>
  </si>
  <si>
    <t>005</t>
  </si>
  <si>
    <t xml:space="preserve">Ozorków ul. Łęczycka / Orzeszkowej </t>
  </si>
  <si>
    <t>01</t>
  </si>
  <si>
    <t>Ozorków ul. Maszkowska/ Partyzantów</t>
  </si>
  <si>
    <t xml:space="preserve">Maszkowice </t>
  </si>
  <si>
    <t>02</t>
  </si>
  <si>
    <t>Sokolniki Las ul. Narutowicza</t>
  </si>
  <si>
    <t xml:space="preserve">Sokolniki Las </t>
  </si>
  <si>
    <t>Sokolniki Las (naprzeciwko Kościoła)</t>
  </si>
  <si>
    <t>Sokolniki Las ul. Jagiellońska</t>
  </si>
  <si>
    <t>Kania Góra (na przeciwko pos.54)</t>
  </si>
  <si>
    <t>Kania Góra 7</t>
  </si>
  <si>
    <t>Ciosny</t>
  </si>
  <si>
    <t>Dzierżązna 6</t>
  </si>
  <si>
    <t>Biała k/Zgierza Zgierska</t>
  </si>
  <si>
    <t>Kolonia Głowa, zajazd</t>
  </si>
  <si>
    <t>Kolonia Głowa, Leonów</t>
  </si>
  <si>
    <t xml:space="preserve">Dąbrówka Górka </t>
  </si>
  <si>
    <t xml:space="preserve">Dąbrówka </t>
  </si>
  <si>
    <t>Zgierz Piątkowska/Kasprowicza rondo kierunek Łódź</t>
  </si>
  <si>
    <t>05</t>
  </si>
  <si>
    <t>Zgierz Piątkowska/Północna kierunek Łódź</t>
  </si>
  <si>
    <t>03</t>
  </si>
  <si>
    <t>Zgierz Piątkowska (park) kierunek Łódź</t>
  </si>
  <si>
    <t>Zgierz, ul. 3-go Maja</t>
  </si>
  <si>
    <t>Zgierz ul. 3-go Maja 38</t>
  </si>
  <si>
    <t>Łódź Zgierska/Sikorskiego</t>
  </si>
  <si>
    <t>1455</t>
  </si>
  <si>
    <t>Łódź Zgierska/Julianowska</t>
  </si>
  <si>
    <t>1461</t>
  </si>
  <si>
    <t>Łódź Zgierska/Dolna</t>
  </si>
  <si>
    <t>1701</t>
  </si>
  <si>
    <t>Łódź Zachodnia/Limanowskiego</t>
  </si>
  <si>
    <t>Łódź Lutomierska/Zachodnia</t>
  </si>
  <si>
    <t>0485</t>
  </si>
  <si>
    <t>E - kursuje od poniedziałku do soboty oprócz świąt</t>
  </si>
  <si>
    <t>Liczba autobusów niezbednych do codziennej realizacji przewozów : 3</t>
  </si>
  <si>
    <t>W - droga wojewódzka; K- droga Krajowa, R- teren prywatny</t>
  </si>
  <si>
    <t>7 - kursuje w niedziele</t>
  </si>
  <si>
    <t>b-  nie kursuje w dniu I.I, pierwszy dzień Świąt Wielkanocnych i w dniu 25.XII</t>
  </si>
  <si>
    <t>Numer
przystanku</t>
  </si>
  <si>
    <r>
      <rPr>
        <b/>
        <sz val="10"/>
        <rFont val="Times New Roman"/>
        <family val="1"/>
        <charset val="238"/>
      </rPr>
      <t>Rodzaje kursów:</t>
    </r>
    <r>
      <rPr>
        <sz val="10"/>
        <rFont val="Times New Roman"/>
        <family val="1"/>
        <charset val="238"/>
      </rPr>
      <t xml:space="preserve"> Zw - kurs zwykły</t>
    </r>
  </si>
  <si>
    <r>
      <rPr>
        <b/>
        <sz val="10"/>
        <rFont val="Times New Roman"/>
        <family val="1"/>
        <charset val="238"/>
      </rPr>
      <t>Kategoria drogi:</t>
    </r>
    <r>
      <rPr>
        <sz val="10"/>
        <rFont val="Times New Roman"/>
        <family val="1"/>
        <charset val="238"/>
      </rPr>
      <t xml:space="preserve"> P - droga powiatowa; G - droga gminna ; </t>
    </r>
  </si>
  <si>
    <r>
      <rPr>
        <b/>
        <sz val="9"/>
        <rFont val="Times New Roman"/>
        <family val="1"/>
        <charset val="238"/>
      </rPr>
      <t>Rodzaje kursów:</t>
    </r>
    <r>
      <rPr>
        <sz val="9"/>
        <rFont val="Times New Roman"/>
        <family val="1"/>
        <charset val="238"/>
      </rPr>
      <t xml:space="preserve"> Zw - kurs zwykły</t>
    </r>
  </si>
  <si>
    <r>
      <rPr>
        <b/>
        <sz val="9"/>
        <rFont val="Times New Roman"/>
        <family val="1"/>
        <charset val="238"/>
      </rPr>
      <t>Kategoria drogi:</t>
    </r>
    <r>
      <rPr>
        <sz val="9"/>
        <rFont val="Times New Roman"/>
        <family val="1"/>
        <charset val="238"/>
      </rPr>
      <t xml:space="preserve"> P - droga powiatowa; G - droga gminna ; </t>
    </r>
  </si>
  <si>
    <t>0484</t>
  </si>
  <si>
    <t>1432</t>
  </si>
  <si>
    <t>2049</t>
  </si>
  <si>
    <t>1441</t>
  </si>
  <si>
    <t>Zgierz ul. 3-go Maja 29a</t>
  </si>
  <si>
    <t>Zgierz ul. 3-go Maja 5</t>
  </si>
  <si>
    <t>Zgierz ul.Piątkowska (park) kierunek Piątek</t>
  </si>
  <si>
    <t>Zgierz ul. Piątkowska/Północna kierunek Piątek</t>
  </si>
  <si>
    <t>04</t>
  </si>
  <si>
    <t>Zgierz ul. Piątkowska/Kasprowicza rondo kierunek Piątek</t>
  </si>
  <si>
    <t>06</t>
  </si>
  <si>
    <t>Dąbrówka CPN</t>
  </si>
  <si>
    <t>07</t>
  </si>
  <si>
    <t>Dąbrówka Rosanów</t>
  </si>
  <si>
    <t>09</t>
  </si>
  <si>
    <t>11</t>
  </si>
  <si>
    <t>13</t>
  </si>
  <si>
    <t>Dzierżązna 7</t>
  </si>
  <si>
    <t>Ciosny nr 26</t>
  </si>
  <si>
    <t>Kania Góra (na przeciwko pos.7)</t>
  </si>
  <si>
    <t>Kania Góra 54</t>
  </si>
  <si>
    <t>218</t>
  </si>
  <si>
    <t xml:space="preserve">Sokolniki Las / Kościół </t>
  </si>
  <si>
    <t xml:space="preserve">Sokolniki Las / sanatorium </t>
  </si>
  <si>
    <t xml:space="preserve">Sokolniki Parcela </t>
  </si>
  <si>
    <t>41</t>
  </si>
  <si>
    <t>43</t>
  </si>
  <si>
    <t>Ozorków ul. Wyszyńskiego/ Maszkowska</t>
  </si>
  <si>
    <t>Ozorków, ul. Łęczycka/ Gębicka</t>
  </si>
  <si>
    <t>Parzyce  (naprzeciwko świetlicy)</t>
  </si>
  <si>
    <t>Parzyce (naprzeciwko pos.6)</t>
  </si>
  <si>
    <t>Leśmierz (naprzeciwko pos. 9)</t>
  </si>
  <si>
    <t>66</t>
  </si>
  <si>
    <t>65</t>
  </si>
  <si>
    <t>64</t>
  </si>
  <si>
    <t>67</t>
  </si>
  <si>
    <t>Góra Św. Małgorzaty II</t>
  </si>
  <si>
    <t>59</t>
  </si>
  <si>
    <t>45</t>
  </si>
  <si>
    <t xml:space="preserve">Łęczyca ul. M. Konopnickiej przy posesji nr 18 </t>
  </si>
  <si>
    <t>Dm</t>
  </si>
  <si>
    <t>En</t>
  </si>
  <si>
    <r>
      <rPr>
        <b/>
        <sz val="10"/>
        <color theme="1"/>
        <rFont val="Times New Roman"/>
        <family val="1"/>
        <charset val="238"/>
      </rPr>
      <t>m</t>
    </r>
    <r>
      <rPr>
        <sz val="10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</si>
  <si>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10"/>
        <color theme="1"/>
        <rFont val="Times New Roman"/>
        <family val="1"/>
        <charset val="238"/>
      </rPr>
      <t>nie kursuje w Wielką Sobotę oraz w dniach 24 i 31.XII</t>
    </r>
  </si>
  <si>
    <r>
      <rPr>
        <b/>
        <sz val="9"/>
        <color theme="1"/>
        <rFont val="Times New Roman"/>
        <family val="1"/>
        <charset val="238"/>
      </rPr>
      <t>m</t>
    </r>
    <r>
      <rPr>
        <sz val="9"/>
        <color theme="1"/>
        <rFont val="Times New Roman"/>
        <family val="1"/>
        <charset val="238"/>
      </rPr>
      <t>- nie kursuje w dniach 24 i 31.XII</t>
    </r>
  </si>
  <si>
    <r>
      <t xml:space="preserve">n- </t>
    </r>
    <r>
      <rPr>
        <sz val="9"/>
        <color theme="1"/>
        <rFont val="Times New Roman"/>
        <family val="1"/>
        <charset val="238"/>
      </rPr>
      <t>nie kursuje w Wielką Sobotę oraz w dniach 24 i 31.XII</t>
    </r>
  </si>
  <si>
    <t xml:space="preserve">Osoba zarządzająca transportem: 01.01.2024  Jolanta Pisera </t>
  </si>
  <si>
    <t>512</t>
  </si>
  <si>
    <t>510</t>
  </si>
  <si>
    <t>228</t>
  </si>
  <si>
    <t>323</t>
  </si>
  <si>
    <t>E 7bn</t>
  </si>
  <si>
    <t>222</t>
  </si>
  <si>
    <t>220</t>
  </si>
  <si>
    <t>224</t>
  </si>
  <si>
    <t>E7bn</t>
  </si>
  <si>
    <t>32,0 - kursy: 3044</t>
  </si>
  <si>
    <t>Dzierżązna 1b</t>
  </si>
  <si>
    <t>Dzierżązna 2c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</si>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</sst>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6" xfId="0" applyFont="1" applyBorder="1" applyAlignment="1">
      <alignment horizontal="center" vertical="center"/>
    </xf>
    <xf numFmtId="0" fontId="11" fillId="0" borderId="0" xfId="0" applyFont="1"/>
    <xf numFmtId="0" fontId="3" fillId="0" borderId="0" xfId="0" applyFont="1"/>
    <xf numFmtId="0" fontId="9" fillId="0" borderId="0" xfId="0" applyFont="1"/>
    <xf numFmtId="0" fontId="8" fillId="0" borderId="0" xfId="0" applyFont="1"/>
    <xf numFmtId="0" fontId="2" fillId="0" borderId="0" xfId="0" applyFont="1"/>
    <xf numFmtId="0" fontId="10" fillId="0" borderId="0" xfId="0" applyFont="1"/>
    <xf numFmtId="0" fontId="4" fillId="0" borderId="0" xfId="0" applyFont="1"/>
    <xf numFmtId="0" fontId="14" fillId="0" borderId="0" xfId="0" applyFont="1"/>
    <xf numFmtId="0" fontId="15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4" fontId="9" fillId="0" borderId="2" xfId="0" quotePrefix="1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164" fontId="12" fillId="0" borderId="2" xfId="0" quotePrefix="1" applyNumberFormat="1" applyFont="1" applyBorder="1" applyAlignment="1">
      <alignment horizontal="center" vertical="center"/>
    </xf>
    <xf numFmtId="165" fontId="12" fillId="0" borderId="5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5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7" fillId="0" borderId="0" xfId="0" applyFont="1"/>
    <xf numFmtId="0" fontId="1" fillId="0" borderId="0" xfId="0" applyFont="1"/>
    <xf numFmtId="165" fontId="0" fillId="0" borderId="0" xfId="0" applyNumberFormat="1"/>
    <xf numFmtId="0" fontId="1" fillId="0" borderId="0" xfId="0" applyFont="1" applyAlignment="1"/>
    <xf numFmtId="0" fontId="18" fillId="0" borderId="0" xfId="0" applyFont="1" applyAlignment="1"/>
    <xf numFmtId="164" fontId="9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0" fontId="14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5" fontId="3" fillId="0" borderId="0" xfId="0" applyNumberFormat="1" applyFont="1"/>
    <xf numFmtId="0" fontId="14" fillId="2" borderId="5" xfId="0" applyFont="1" applyFill="1" applyBorder="1" applyAlignment="1">
      <alignment horizontal="center" vertical="center" wrapText="1"/>
    </xf>
    <xf numFmtId="165" fontId="12" fillId="3" borderId="2" xfId="0" applyNumberFormat="1" applyFont="1" applyFill="1" applyBorder="1" applyAlignment="1">
      <alignment horizontal="center" vertical="center"/>
    </xf>
    <xf numFmtId="165" fontId="12" fillId="3" borderId="5" xfId="0" applyNumberFormat="1" applyFont="1" applyFill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2" xfId="0" quotePrefix="1" applyNumberFormat="1" applyFont="1" applyFill="1" applyBorder="1" applyAlignment="1">
      <alignment horizontal="center" vertical="center"/>
    </xf>
    <xf numFmtId="165" fontId="9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49" fontId="12" fillId="3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164" fontId="12" fillId="3" borderId="6" xfId="0" applyNumberFormat="1" applyFont="1" applyFill="1" applyBorder="1" applyAlignment="1">
      <alignment horizontal="center" vertical="center"/>
    </xf>
    <xf numFmtId="164" fontId="12" fillId="3" borderId="2" xfId="0" quotePrefix="1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49" fontId="12" fillId="3" borderId="2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164" fontId="12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5"/>
  <sheetViews>
    <sheetView tabSelected="1" topLeftCell="A31" workbookViewId="0">
      <selection activeCell="O51" sqref="B51:O52"/>
    </sheetView>
  </sheetViews>
  <sheetFormatPr defaultRowHeight="15.75" x14ac:dyDescent="0.25"/>
  <cols>
    <col min="1" max="1" width="5.28515625" style="15" customWidth="1"/>
    <col min="2" max="2" width="36.85546875" style="17" customWidth="1"/>
    <col min="3" max="3" width="6.140625" style="15" customWidth="1"/>
    <col min="4" max="4" width="5.42578125" style="15" customWidth="1"/>
    <col min="5" max="5" width="5.7109375" style="15" customWidth="1"/>
    <col min="6" max="6" width="6.5703125" style="15" customWidth="1"/>
    <col min="7" max="7" width="6.42578125" style="15" customWidth="1"/>
    <col min="8" max="8" width="6.7109375" style="15" customWidth="1"/>
    <col min="9" max="10" width="7.28515625" style="15" customWidth="1"/>
    <col min="11" max="14" width="6.140625" style="15" customWidth="1"/>
    <col min="15" max="15" width="7.85546875" style="15" customWidth="1"/>
    <col min="16" max="16" width="5.42578125" style="15" customWidth="1"/>
  </cols>
  <sheetData>
    <row r="1" spans="1:19" x14ac:dyDescent="0.25">
      <c r="A1" s="11"/>
      <c r="B1" s="36" t="s">
        <v>14</v>
      </c>
      <c r="C1" s="14"/>
      <c r="D1" s="11"/>
      <c r="E1" s="11"/>
      <c r="F1" s="36" t="s">
        <v>16</v>
      </c>
      <c r="L1" s="14"/>
      <c r="M1" s="14"/>
      <c r="N1" s="14"/>
      <c r="O1" s="14"/>
      <c r="P1" s="11"/>
    </row>
    <row r="2" spans="1:19" x14ac:dyDescent="0.25">
      <c r="A2" s="11"/>
      <c r="B2" s="36" t="s">
        <v>15</v>
      </c>
      <c r="C2" s="14"/>
      <c r="D2" s="11"/>
      <c r="E2" s="11"/>
      <c r="F2" s="36" t="s">
        <v>17</v>
      </c>
      <c r="L2" s="14"/>
      <c r="M2" s="14"/>
      <c r="N2" s="14"/>
      <c r="O2" s="14"/>
      <c r="P2" s="11"/>
    </row>
    <row r="3" spans="1:19" ht="15" x14ac:dyDescent="0.25">
      <c r="A3" s="119" t="s">
        <v>18</v>
      </c>
      <c r="B3" s="66" t="s">
        <v>19</v>
      </c>
      <c r="C3" s="122" t="s">
        <v>95</v>
      </c>
      <c r="D3" s="122" t="s">
        <v>20</v>
      </c>
      <c r="E3" s="67"/>
      <c r="F3" s="112" t="s">
        <v>21</v>
      </c>
      <c r="G3" s="112" t="s">
        <v>22</v>
      </c>
      <c r="H3" s="112" t="s">
        <v>23</v>
      </c>
      <c r="I3" s="113" t="s">
        <v>24</v>
      </c>
      <c r="J3" s="88" t="s">
        <v>155</v>
      </c>
      <c r="K3" s="68" t="s">
        <v>141</v>
      </c>
      <c r="L3" s="69" t="s">
        <v>141</v>
      </c>
      <c r="M3" s="69" t="s">
        <v>140</v>
      </c>
      <c r="N3" s="68" t="s">
        <v>151</v>
      </c>
      <c r="O3" s="70" t="s">
        <v>140</v>
      </c>
      <c r="P3" s="114" t="s">
        <v>25</v>
      </c>
    </row>
    <row r="4" spans="1:19" ht="24" x14ac:dyDescent="0.25">
      <c r="A4" s="120"/>
      <c r="B4" s="66" t="s">
        <v>26</v>
      </c>
      <c r="C4" s="123"/>
      <c r="D4" s="125"/>
      <c r="E4" s="71" t="s">
        <v>27</v>
      </c>
      <c r="F4" s="112"/>
      <c r="G4" s="112"/>
      <c r="H4" s="112"/>
      <c r="I4" s="113"/>
      <c r="J4" s="84" t="s">
        <v>28</v>
      </c>
      <c r="K4" s="72" t="s">
        <v>28</v>
      </c>
      <c r="L4" s="73" t="s">
        <v>28</v>
      </c>
      <c r="M4" s="73" t="s">
        <v>28</v>
      </c>
      <c r="N4" s="73" t="s">
        <v>28</v>
      </c>
      <c r="O4" s="73" t="s">
        <v>28</v>
      </c>
      <c r="P4" s="115"/>
    </row>
    <row r="5" spans="1:19" ht="15" x14ac:dyDescent="0.25">
      <c r="A5" s="121"/>
      <c r="B5" s="66" t="s">
        <v>29</v>
      </c>
      <c r="C5" s="124"/>
      <c r="D5" s="126"/>
      <c r="E5" s="74"/>
      <c r="F5" s="112"/>
      <c r="G5" s="112"/>
      <c r="H5" s="112"/>
      <c r="I5" s="113"/>
      <c r="J5" s="88">
        <v>3038</v>
      </c>
      <c r="K5" s="68">
        <v>3039</v>
      </c>
      <c r="L5" s="68">
        <v>3040</v>
      </c>
      <c r="M5" s="68">
        <v>3050</v>
      </c>
      <c r="N5" s="68">
        <v>3041</v>
      </c>
      <c r="O5" s="68">
        <v>3051</v>
      </c>
      <c r="P5" s="116"/>
    </row>
    <row r="6" spans="1:19" x14ac:dyDescent="0.25">
      <c r="A6" s="1">
        <v>1</v>
      </c>
      <c r="B6" s="2" t="s">
        <v>4</v>
      </c>
      <c r="C6" s="37"/>
      <c r="D6" s="38" t="s">
        <v>3</v>
      </c>
      <c r="E6" s="38"/>
      <c r="F6" s="2">
        <v>0</v>
      </c>
      <c r="G6" s="2">
        <v>0</v>
      </c>
      <c r="H6" s="39">
        <v>0</v>
      </c>
      <c r="I6" s="39">
        <v>0</v>
      </c>
      <c r="J6" s="89">
        <v>0.23194444444444443</v>
      </c>
      <c r="K6" s="39">
        <v>0.3659722222222222</v>
      </c>
      <c r="L6" s="39">
        <v>0.47569444444444442</v>
      </c>
      <c r="M6" s="39">
        <v>0.57777777777777783</v>
      </c>
      <c r="N6" s="39">
        <v>0.64513888888888882</v>
      </c>
      <c r="O6" s="40">
        <v>0.71666666666666667</v>
      </c>
      <c r="P6" s="38"/>
      <c r="S6" s="61"/>
    </row>
    <row r="7" spans="1:19" x14ac:dyDescent="0.25">
      <c r="A7" s="4">
        <f>SUM(A6+1)</f>
        <v>2</v>
      </c>
      <c r="B7" s="2" t="s">
        <v>1</v>
      </c>
      <c r="C7" s="2"/>
      <c r="D7" s="41" t="s">
        <v>0</v>
      </c>
      <c r="E7" s="41"/>
      <c r="F7" s="42">
        <v>1.7</v>
      </c>
      <c r="G7" s="43">
        <v>1.7</v>
      </c>
      <c r="H7" s="39">
        <v>2.0833333333333333E-3</v>
      </c>
      <c r="I7" s="44">
        <v>2.0833333333333333E-3</v>
      </c>
      <c r="J7" s="90">
        <f>SUM(J6+$H7)</f>
        <v>0.23402777777777775</v>
      </c>
      <c r="K7" s="90">
        <f t="shared" ref="K7:O22" si="0">SUM(K6+$H7)</f>
        <v>0.36805555555555552</v>
      </c>
      <c r="L7" s="90">
        <f t="shared" si="0"/>
        <v>0.47777777777777775</v>
      </c>
      <c r="M7" s="90">
        <f t="shared" si="0"/>
        <v>0.57986111111111116</v>
      </c>
      <c r="N7" s="90">
        <f t="shared" si="0"/>
        <v>0.64722222222222214</v>
      </c>
      <c r="O7" s="90">
        <f t="shared" si="0"/>
        <v>0.71875</v>
      </c>
      <c r="P7" s="45"/>
    </row>
    <row r="8" spans="1:19" ht="30" x14ac:dyDescent="0.25">
      <c r="A8" s="4">
        <f t="shared" ref="A8:A57" si="1">SUM(A7+1)</f>
        <v>3</v>
      </c>
      <c r="B8" s="6" t="s">
        <v>31</v>
      </c>
      <c r="C8" s="2"/>
      <c r="D8" s="41" t="s">
        <v>0</v>
      </c>
      <c r="E8" s="41"/>
      <c r="F8" s="42">
        <v>1.3</v>
      </c>
      <c r="G8" s="43">
        <f>SUM(G7+F8)</f>
        <v>3</v>
      </c>
      <c r="H8" s="39">
        <v>2.0833333333333333E-3</v>
      </c>
      <c r="I8" s="44">
        <f>SUM(I7+H8)</f>
        <v>4.1666666666666666E-3</v>
      </c>
      <c r="J8" s="90">
        <f t="shared" ref="J8:N57" si="2">SUM(J7+$H8)</f>
        <v>0.23611111111111108</v>
      </c>
      <c r="K8" s="90">
        <f t="shared" si="0"/>
        <v>0.37013888888888885</v>
      </c>
      <c r="L8" s="90">
        <f t="shared" si="0"/>
        <v>0.47986111111111107</v>
      </c>
      <c r="M8" s="90">
        <f t="shared" si="0"/>
        <v>0.58194444444444449</v>
      </c>
      <c r="N8" s="90">
        <f t="shared" si="0"/>
        <v>0.64930555555555547</v>
      </c>
      <c r="O8" s="39">
        <f t="shared" ref="O8:O57" si="3">SUM(O7,H8)</f>
        <v>0.72083333333333333</v>
      </c>
      <c r="P8" s="45"/>
    </row>
    <row r="9" spans="1:19" x14ac:dyDescent="0.25">
      <c r="A9" s="4">
        <f t="shared" si="1"/>
        <v>4</v>
      </c>
      <c r="B9" s="41" t="s">
        <v>32</v>
      </c>
      <c r="C9" s="41">
        <v>42</v>
      </c>
      <c r="D9" s="41" t="s">
        <v>7</v>
      </c>
      <c r="E9" s="41">
        <v>703</v>
      </c>
      <c r="F9" s="42">
        <v>2.5</v>
      </c>
      <c r="G9" s="43">
        <f t="shared" ref="G9:G57" si="4">SUM(G8+F9)</f>
        <v>5.5</v>
      </c>
      <c r="H9" s="39">
        <v>2.7777777777777779E-3</v>
      </c>
      <c r="I9" s="44">
        <f t="shared" ref="I9:I57" si="5">SUM(I8+H9)</f>
        <v>6.9444444444444441E-3</v>
      </c>
      <c r="J9" s="90">
        <f t="shared" si="2"/>
        <v>0.23888888888888885</v>
      </c>
      <c r="K9" s="90">
        <f t="shared" si="0"/>
        <v>0.37291666666666662</v>
      </c>
      <c r="L9" s="90">
        <f t="shared" si="0"/>
        <v>0.48263888888888884</v>
      </c>
      <c r="M9" s="90">
        <f t="shared" si="0"/>
        <v>0.58472222222222225</v>
      </c>
      <c r="N9" s="90">
        <f t="shared" si="0"/>
        <v>0.65208333333333324</v>
      </c>
      <c r="O9" s="39">
        <f t="shared" si="3"/>
        <v>0.72361111111111109</v>
      </c>
      <c r="P9" s="45"/>
    </row>
    <row r="10" spans="1:19" x14ac:dyDescent="0.25">
      <c r="A10" s="4">
        <f t="shared" si="1"/>
        <v>5</v>
      </c>
      <c r="B10" s="41" t="s">
        <v>33</v>
      </c>
      <c r="C10" s="41">
        <v>44</v>
      </c>
      <c r="D10" s="41" t="s">
        <v>7</v>
      </c>
      <c r="E10" s="41">
        <v>703</v>
      </c>
      <c r="F10" s="42">
        <v>3.1</v>
      </c>
      <c r="G10" s="43">
        <f t="shared" si="4"/>
        <v>8.6</v>
      </c>
      <c r="H10" s="39">
        <v>2.7777777777777779E-3</v>
      </c>
      <c r="I10" s="44">
        <f t="shared" si="5"/>
        <v>9.7222222222222224E-3</v>
      </c>
      <c r="J10" s="90">
        <f t="shared" si="2"/>
        <v>0.24166666666666661</v>
      </c>
      <c r="K10" s="90">
        <f t="shared" si="0"/>
        <v>0.37569444444444439</v>
      </c>
      <c r="L10" s="90">
        <f t="shared" si="0"/>
        <v>0.48541666666666661</v>
      </c>
      <c r="M10" s="90">
        <f t="shared" si="0"/>
        <v>0.58750000000000002</v>
      </c>
      <c r="N10" s="90">
        <f t="shared" si="0"/>
        <v>0.65486111111111101</v>
      </c>
      <c r="O10" s="39">
        <f t="shared" si="3"/>
        <v>0.72638888888888886</v>
      </c>
      <c r="P10" s="42">
        <v>46.5</v>
      </c>
    </row>
    <row r="11" spans="1:19" x14ac:dyDescent="0.25">
      <c r="A11" s="4">
        <f t="shared" si="1"/>
        <v>6</v>
      </c>
      <c r="B11" s="41" t="s">
        <v>34</v>
      </c>
      <c r="C11" s="41">
        <v>46</v>
      </c>
      <c r="D11" s="41" t="s">
        <v>7</v>
      </c>
      <c r="E11" s="41">
        <v>703</v>
      </c>
      <c r="F11" s="42">
        <v>2.1</v>
      </c>
      <c r="G11" s="43">
        <f t="shared" si="4"/>
        <v>10.7</v>
      </c>
      <c r="H11" s="39">
        <v>2.0833333333333333E-3</v>
      </c>
      <c r="I11" s="44">
        <f t="shared" si="5"/>
        <v>1.1805555555555555E-2</v>
      </c>
      <c r="J11" s="90">
        <f t="shared" si="2"/>
        <v>0.24374999999999994</v>
      </c>
      <c r="K11" s="90">
        <f t="shared" si="0"/>
        <v>0.37777777777777771</v>
      </c>
      <c r="L11" s="90">
        <f t="shared" si="0"/>
        <v>0.48749999999999993</v>
      </c>
      <c r="M11" s="90">
        <f t="shared" si="0"/>
        <v>0.58958333333333335</v>
      </c>
      <c r="N11" s="90">
        <f t="shared" si="0"/>
        <v>0.65694444444444433</v>
      </c>
      <c r="O11" s="39">
        <f t="shared" si="3"/>
        <v>0.72847222222222219</v>
      </c>
      <c r="P11" s="45"/>
    </row>
    <row r="12" spans="1:19" x14ac:dyDescent="0.25">
      <c r="A12" s="4">
        <f t="shared" si="1"/>
        <v>7</v>
      </c>
      <c r="B12" s="41" t="s">
        <v>35</v>
      </c>
      <c r="C12" s="41">
        <v>59</v>
      </c>
      <c r="D12" s="41" t="s">
        <v>6</v>
      </c>
      <c r="E12" s="41"/>
      <c r="F12" s="42">
        <v>2.2999999999999998</v>
      </c>
      <c r="G12" s="43">
        <f t="shared" si="4"/>
        <v>13</v>
      </c>
      <c r="H12" s="39">
        <v>2.0833333333333333E-3</v>
      </c>
      <c r="I12" s="44">
        <f t="shared" si="5"/>
        <v>1.3888888888888888E-2</v>
      </c>
      <c r="J12" s="90">
        <f t="shared" si="2"/>
        <v>0.24583333333333326</v>
      </c>
      <c r="K12" s="90">
        <f t="shared" si="0"/>
        <v>0.37986111111111104</v>
      </c>
      <c r="L12" s="90">
        <f t="shared" si="0"/>
        <v>0.48958333333333326</v>
      </c>
      <c r="M12" s="90">
        <f t="shared" si="0"/>
        <v>0.59166666666666667</v>
      </c>
      <c r="N12" s="90">
        <f t="shared" si="0"/>
        <v>0.65902777777777766</v>
      </c>
      <c r="O12" s="39">
        <f t="shared" si="3"/>
        <v>0.73055555555555551</v>
      </c>
      <c r="P12" s="45"/>
    </row>
    <row r="13" spans="1:19" x14ac:dyDescent="0.25">
      <c r="A13" s="4">
        <f t="shared" si="1"/>
        <v>8</v>
      </c>
      <c r="B13" s="46" t="s">
        <v>36</v>
      </c>
      <c r="C13" s="41">
        <v>60</v>
      </c>
      <c r="D13" s="41" t="s">
        <v>6</v>
      </c>
      <c r="E13" s="41"/>
      <c r="F13" s="42">
        <v>0.9</v>
      </c>
      <c r="G13" s="43">
        <f t="shared" si="4"/>
        <v>13.9</v>
      </c>
      <c r="H13" s="47">
        <v>1.3888888888888889E-3</v>
      </c>
      <c r="I13" s="44">
        <f t="shared" si="5"/>
        <v>1.5277777777777777E-2</v>
      </c>
      <c r="J13" s="90">
        <f t="shared" si="2"/>
        <v>0.24722222222222215</v>
      </c>
      <c r="K13" s="90">
        <f t="shared" si="0"/>
        <v>0.38124999999999992</v>
      </c>
      <c r="L13" s="90">
        <f t="shared" si="0"/>
        <v>0.49097222222222214</v>
      </c>
      <c r="M13" s="90">
        <f t="shared" si="0"/>
        <v>0.59305555555555556</v>
      </c>
      <c r="N13" s="90">
        <f t="shared" si="0"/>
        <v>0.66041666666666654</v>
      </c>
      <c r="O13" s="39">
        <f t="shared" si="3"/>
        <v>0.7319444444444444</v>
      </c>
      <c r="P13" s="45"/>
    </row>
    <row r="14" spans="1:19" x14ac:dyDescent="0.25">
      <c r="A14" s="4">
        <f t="shared" si="1"/>
        <v>9</v>
      </c>
      <c r="B14" s="48" t="s">
        <v>37</v>
      </c>
      <c r="C14" s="41"/>
      <c r="D14" s="41" t="s">
        <v>0</v>
      </c>
      <c r="E14" s="41"/>
      <c r="F14" s="42">
        <v>1.1000000000000001</v>
      </c>
      <c r="G14" s="43">
        <f t="shared" si="4"/>
        <v>15</v>
      </c>
      <c r="H14" s="39">
        <v>1.3888888888888889E-3</v>
      </c>
      <c r="I14" s="44">
        <f t="shared" si="5"/>
        <v>1.6666666666666666E-2</v>
      </c>
      <c r="J14" s="90">
        <f t="shared" si="2"/>
        <v>0.24861111111111103</v>
      </c>
      <c r="K14" s="90">
        <f t="shared" si="0"/>
        <v>0.38263888888888881</v>
      </c>
      <c r="L14" s="90">
        <f t="shared" si="0"/>
        <v>0.49236111111111103</v>
      </c>
      <c r="M14" s="90">
        <f t="shared" si="0"/>
        <v>0.59444444444444444</v>
      </c>
      <c r="N14" s="90">
        <f t="shared" si="0"/>
        <v>0.66180555555555542</v>
      </c>
      <c r="O14" s="39">
        <f t="shared" si="3"/>
        <v>0.73333333333333328</v>
      </c>
      <c r="P14" s="45"/>
    </row>
    <row r="15" spans="1:19" x14ac:dyDescent="0.25">
      <c r="A15" s="4">
        <f t="shared" si="1"/>
        <v>10</v>
      </c>
      <c r="B15" s="48" t="s">
        <v>38</v>
      </c>
      <c r="C15" s="41"/>
      <c r="D15" s="41" t="s">
        <v>0</v>
      </c>
      <c r="E15" s="41"/>
      <c r="F15" s="42">
        <v>0.9</v>
      </c>
      <c r="G15" s="43">
        <f t="shared" si="4"/>
        <v>15.9</v>
      </c>
      <c r="H15" s="47">
        <v>1.3888888888888889E-3</v>
      </c>
      <c r="I15" s="44">
        <f t="shared" si="5"/>
        <v>1.8055555555555554E-2</v>
      </c>
      <c r="J15" s="90">
        <f t="shared" si="2"/>
        <v>0.24999999999999992</v>
      </c>
      <c r="K15" s="90">
        <f t="shared" si="0"/>
        <v>0.38402777777777769</v>
      </c>
      <c r="L15" s="90">
        <f t="shared" si="0"/>
        <v>0.49374999999999991</v>
      </c>
      <c r="M15" s="90">
        <f t="shared" si="0"/>
        <v>0.59583333333333333</v>
      </c>
      <c r="N15" s="90">
        <f t="shared" si="0"/>
        <v>0.66319444444444431</v>
      </c>
      <c r="O15" s="39">
        <f t="shared" si="3"/>
        <v>0.73472222222222217</v>
      </c>
      <c r="P15" s="45"/>
    </row>
    <row r="16" spans="1:19" x14ac:dyDescent="0.25">
      <c r="A16" s="4">
        <f t="shared" si="1"/>
        <v>11</v>
      </c>
      <c r="B16" s="48" t="s">
        <v>39</v>
      </c>
      <c r="C16" s="41"/>
      <c r="D16" s="41" t="s">
        <v>0</v>
      </c>
      <c r="E16" s="41"/>
      <c r="F16" s="42">
        <v>0.7</v>
      </c>
      <c r="G16" s="43">
        <f t="shared" si="4"/>
        <v>16.600000000000001</v>
      </c>
      <c r="H16" s="39">
        <v>6.9444444444444447E-4</v>
      </c>
      <c r="I16" s="44">
        <f t="shared" si="5"/>
        <v>1.8749999999999999E-2</v>
      </c>
      <c r="J16" s="90">
        <f t="shared" si="2"/>
        <v>0.25069444444444439</v>
      </c>
      <c r="K16" s="90">
        <f t="shared" si="0"/>
        <v>0.38472222222222213</v>
      </c>
      <c r="L16" s="90">
        <f t="shared" si="0"/>
        <v>0.49444444444444435</v>
      </c>
      <c r="M16" s="90">
        <f t="shared" si="0"/>
        <v>0.59652777777777777</v>
      </c>
      <c r="N16" s="90">
        <f t="shared" si="0"/>
        <v>0.66388888888888875</v>
      </c>
      <c r="O16" s="39">
        <f t="shared" si="3"/>
        <v>0.73541666666666661</v>
      </c>
      <c r="P16" s="45"/>
    </row>
    <row r="17" spans="1:16" x14ac:dyDescent="0.25">
      <c r="A17" s="4">
        <f t="shared" si="1"/>
        <v>12</v>
      </c>
      <c r="B17" s="48" t="s">
        <v>40</v>
      </c>
      <c r="C17" s="41"/>
      <c r="D17" s="41" t="s">
        <v>0</v>
      </c>
      <c r="E17" s="41"/>
      <c r="F17" s="42">
        <v>0.7</v>
      </c>
      <c r="G17" s="43">
        <f t="shared" si="4"/>
        <v>17.3</v>
      </c>
      <c r="H17" s="39">
        <v>6.9444444444444447E-4</v>
      </c>
      <c r="I17" s="44">
        <f t="shared" si="5"/>
        <v>1.9444444444444445E-2</v>
      </c>
      <c r="J17" s="90">
        <f t="shared" si="2"/>
        <v>0.25138888888888883</v>
      </c>
      <c r="K17" s="90">
        <f t="shared" si="0"/>
        <v>0.38541666666666657</v>
      </c>
      <c r="L17" s="90">
        <f t="shared" si="0"/>
        <v>0.4951388888888888</v>
      </c>
      <c r="M17" s="90">
        <f t="shared" si="0"/>
        <v>0.59722222222222221</v>
      </c>
      <c r="N17" s="90">
        <f t="shared" si="0"/>
        <v>0.66458333333333319</v>
      </c>
      <c r="O17" s="39">
        <f t="shared" si="3"/>
        <v>0.73611111111111105</v>
      </c>
      <c r="P17" s="45"/>
    </row>
    <row r="18" spans="1:16" x14ac:dyDescent="0.25">
      <c r="A18" s="4">
        <f t="shared" si="1"/>
        <v>13</v>
      </c>
      <c r="B18" s="48" t="s">
        <v>41</v>
      </c>
      <c r="C18" s="41">
        <v>67</v>
      </c>
      <c r="D18" s="41" t="s">
        <v>6</v>
      </c>
      <c r="E18" s="41"/>
      <c r="F18" s="42">
        <v>1.8</v>
      </c>
      <c r="G18" s="43">
        <f t="shared" si="4"/>
        <v>19.100000000000001</v>
      </c>
      <c r="H18" s="39">
        <v>1.3888888888888889E-3</v>
      </c>
      <c r="I18" s="44">
        <f t="shared" si="5"/>
        <v>2.0833333333333332E-2</v>
      </c>
      <c r="J18" s="90">
        <f t="shared" si="2"/>
        <v>0.25277777777777771</v>
      </c>
      <c r="K18" s="90">
        <f t="shared" si="0"/>
        <v>0.38680555555555546</v>
      </c>
      <c r="L18" s="90">
        <f t="shared" si="0"/>
        <v>0.49652777777777768</v>
      </c>
      <c r="M18" s="90">
        <f t="shared" si="0"/>
        <v>0.59861111111111109</v>
      </c>
      <c r="N18" s="90">
        <f t="shared" si="0"/>
        <v>0.66597222222222208</v>
      </c>
      <c r="O18" s="39">
        <f t="shared" si="3"/>
        <v>0.73749999999999993</v>
      </c>
      <c r="P18" s="45"/>
    </row>
    <row r="19" spans="1:16" x14ac:dyDescent="0.25">
      <c r="A19" s="4">
        <f t="shared" si="1"/>
        <v>14</v>
      </c>
      <c r="B19" s="48" t="s">
        <v>42</v>
      </c>
      <c r="C19" s="41">
        <v>64</v>
      </c>
      <c r="D19" s="41" t="s">
        <v>6</v>
      </c>
      <c r="E19" s="41"/>
      <c r="F19" s="42">
        <v>1.1000000000000001</v>
      </c>
      <c r="G19" s="43">
        <f t="shared" si="4"/>
        <v>20.200000000000003</v>
      </c>
      <c r="H19" s="39">
        <v>1.3888888888888889E-3</v>
      </c>
      <c r="I19" s="44">
        <f t="shared" si="5"/>
        <v>2.222222222222222E-2</v>
      </c>
      <c r="J19" s="90">
        <f t="shared" si="2"/>
        <v>0.2541666666666666</v>
      </c>
      <c r="K19" s="90">
        <f t="shared" si="0"/>
        <v>0.38819444444444434</v>
      </c>
      <c r="L19" s="90">
        <f t="shared" si="0"/>
        <v>0.49791666666666656</v>
      </c>
      <c r="M19" s="90">
        <f t="shared" si="0"/>
        <v>0.6</v>
      </c>
      <c r="N19" s="90">
        <f t="shared" si="0"/>
        <v>0.66736111111111096</v>
      </c>
      <c r="O19" s="39">
        <f t="shared" si="3"/>
        <v>0.73888888888888882</v>
      </c>
      <c r="P19" s="45"/>
    </row>
    <row r="20" spans="1:16" x14ac:dyDescent="0.25">
      <c r="A20" s="4">
        <f t="shared" si="1"/>
        <v>15</v>
      </c>
      <c r="B20" s="48" t="s">
        <v>43</v>
      </c>
      <c r="C20" s="41">
        <v>65</v>
      </c>
      <c r="D20" s="41" t="s">
        <v>6</v>
      </c>
      <c r="E20" s="41"/>
      <c r="F20" s="42">
        <v>1</v>
      </c>
      <c r="G20" s="43">
        <f t="shared" si="4"/>
        <v>21.200000000000003</v>
      </c>
      <c r="H20" s="47">
        <v>1.3888888888888889E-3</v>
      </c>
      <c r="I20" s="44">
        <f t="shared" si="5"/>
        <v>2.3611111111111107E-2</v>
      </c>
      <c r="J20" s="90">
        <f t="shared" si="2"/>
        <v>0.25555555555555548</v>
      </c>
      <c r="K20" s="90">
        <f t="shared" si="0"/>
        <v>0.38958333333333323</v>
      </c>
      <c r="L20" s="90">
        <f t="shared" si="0"/>
        <v>0.49930555555555545</v>
      </c>
      <c r="M20" s="90">
        <f t="shared" si="0"/>
        <v>0.60138888888888886</v>
      </c>
      <c r="N20" s="90">
        <f t="shared" si="0"/>
        <v>0.66874999999999984</v>
      </c>
      <c r="O20" s="39">
        <f t="shared" si="3"/>
        <v>0.7402777777777777</v>
      </c>
      <c r="P20" s="45"/>
    </row>
    <row r="21" spans="1:16" x14ac:dyDescent="0.25">
      <c r="A21" s="4">
        <f t="shared" si="1"/>
        <v>16</v>
      </c>
      <c r="B21" s="48" t="s">
        <v>44</v>
      </c>
      <c r="C21" s="41" t="s">
        <v>45</v>
      </c>
      <c r="D21" s="41" t="s">
        <v>6</v>
      </c>
      <c r="E21" s="41"/>
      <c r="F21" s="42">
        <v>2</v>
      </c>
      <c r="G21" s="43">
        <f t="shared" si="4"/>
        <v>23.200000000000003</v>
      </c>
      <c r="H21" s="47">
        <v>1.3888888888888889E-3</v>
      </c>
      <c r="I21" s="44">
        <f t="shared" si="5"/>
        <v>2.4999999999999994E-2</v>
      </c>
      <c r="J21" s="90">
        <f t="shared" si="2"/>
        <v>0.25694444444444436</v>
      </c>
      <c r="K21" s="90">
        <f t="shared" si="0"/>
        <v>0.39097222222222211</v>
      </c>
      <c r="L21" s="90">
        <f t="shared" si="0"/>
        <v>0.50069444444444433</v>
      </c>
      <c r="M21" s="90">
        <f t="shared" si="0"/>
        <v>0.60277777777777775</v>
      </c>
      <c r="N21" s="90">
        <f t="shared" si="0"/>
        <v>0.67013888888888873</v>
      </c>
      <c r="O21" s="39">
        <f t="shared" si="3"/>
        <v>0.74166666666666659</v>
      </c>
      <c r="P21" s="45"/>
    </row>
    <row r="22" spans="1:16" x14ac:dyDescent="0.25">
      <c r="A22" s="4">
        <f t="shared" si="1"/>
        <v>17</v>
      </c>
      <c r="B22" s="48" t="s">
        <v>46</v>
      </c>
      <c r="C22" s="41">
        <v>66</v>
      </c>
      <c r="D22" s="41" t="s">
        <v>6</v>
      </c>
      <c r="E22" s="41"/>
      <c r="F22" s="42">
        <v>0.6</v>
      </c>
      <c r="G22" s="43">
        <f t="shared" si="4"/>
        <v>23.800000000000004</v>
      </c>
      <c r="H22" s="47">
        <v>6.9444444444444447E-4</v>
      </c>
      <c r="I22" s="44">
        <f t="shared" si="5"/>
        <v>2.569444444444444E-2</v>
      </c>
      <c r="J22" s="90">
        <f t="shared" si="2"/>
        <v>0.25763888888888881</v>
      </c>
      <c r="K22" s="90">
        <f t="shared" si="0"/>
        <v>0.39166666666666655</v>
      </c>
      <c r="L22" s="90">
        <f t="shared" si="0"/>
        <v>0.50138888888888877</v>
      </c>
      <c r="M22" s="90">
        <f t="shared" si="0"/>
        <v>0.60347222222222219</v>
      </c>
      <c r="N22" s="90">
        <f t="shared" si="0"/>
        <v>0.67083333333333317</v>
      </c>
      <c r="O22" s="39">
        <f t="shared" si="3"/>
        <v>0.74236111111111103</v>
      </c>
      <c r="P22" s="45"/>
    </row>
    <row r="23" spans="1:16" x14ac:dyDescent="0.25">
      <c r="A23" s="4">
        <f t="shared" si="1"/>
        <v>18</v>
      </c>
      <c r="B23" s="48" t="s">
        <v>47</v>
      </c>
      <c r="C23" s="41">
        <v>387</v>
      </c>
      <c r="D23" s="41" t="s">
        <v>6</v>
      </c>
      <c r="E23" s="41"/>
      <c r="F23" s="42">
        <v>2.1</v>
      </c>
      <c r="G23" s="43">
        <f t="shared" si="4"/>
        <v>25.900000000000006</v>
      </c>
      <c r="H23" s="47">
        <v>2.0833333333333333E-3</v>
      </c>
      <c r="I23" s="44">
        <f t="shared" si="5"/>
        <v>2.7777777777777773E-2</v>
      </c>
      <c r="J23" s="90">
        <f t="shared" si="2"/>
        <v>0.25972222222222213</v>
      </c>
      <c r="K23" s="90">
        <f t="shared" si="2"/>
        <v>0.39374999999999988</v>
      </c>
      <c r="L23" s="90">
        <f t="shared" si="2"/>
        <v>0.5034722222222221</v>
      </c>
      <c r="M23" s="90">
        <f t="shared" si="2"/>
        <v>0.60555555555555551</v>
      </c>
      <c r="N23" s="90">
        <f t="shared" si="2"/>
        <v>0.6729166666666665</v>
      </c>
      <c r="O23" s="39">
        <f t="shared" si="3"/>
        <v>0.74444444444444435</v>
      </c>
      <c r="P23" s="45"/>
    </row>
    <row r="24" spans="1:16" x14ac:dyDescent="0.25">
      <c r="A24" s="4">
        <f t="shared" si="1"/>
        <v>19</v>
      </c>
      <c r="B24" s="48" t="s">
        <v>48</v>
      </c>
      <c r="C24" s="41">
        <v>391</v>
      </c>
      <c r="D24" s="41" t="s">
        <v>6</v>
      </c>
      <c r="E24" s="41"/>
      <c r="F24" s="42">
        <v>1.8</v>
      </c>
      <c r="G24" s="43">
        <f t="shared" si="4"/>
        <v>27.700000000000006</v>
      </c>
      <c r="H24" s="47">
        <v>2.0833333333333333E-3</v>
      </c>
      <c r="I24" s="44">
        <f t="shared" si="5"/>
        <v>2.9861111111111106E-2</v>
      </c>
      <c r="J24" s="90">
        <f t="shared" si="2"/>
        <v>0.26180555555555546</v>
      </c>
      <c r="K24" s="90">
        <f t="shared" si="2"/>
        <v>0.3958333333333332</v>
      </c>
      <c r="L24" s="90">
        <f t="shared" si="2"/>
        <v>0.50555555555555542</v>
      </c>
      <c r="M24" s="90">
        <f t="shared" si="2"/>
        <v>0.60763888888888884</v>
      </c>
      <c r="N24" s="90">
        <f t="shared" si="2"/>
        <v>0.67499999999999982</v>
      </c>
      <c r="O24" s="39">
        <f t="shared" si="3"/>
        <v>0.74652777777777768</v>
      </c>
      <c r="P24" s="45"/>
    </row>
    <row r="25" spans="1:16" x14ac:dyDescent="0.25">
      <c r="A25" s="4">
        <f t="shared" si="1"/>
        <v>20</v>
      </c>
      <c r="B25" s="48" t="s">
        <v>49</v>
      </c>
      <c r="C25" s="2">
        <v>389</v>
      </c>
      <c r="D25" s="41" t="s">
        <v>6</v>
      </c>
      <c r="E25" s="41"/>
      <c r="F25" s="42">
        <v>1</v>
      </c>
      <c r="G25" s="43">
        <f t="shared" si="4"/>
        <v>28.700000000000006</v>
      </c>
      <c r="H25" s="47">
        <v>1.3888888888888889E-3</v>
      </c>
      <c r="I25" s="44">
        <f t="shared" si="5"/>
        <v>3.1249999999999993E-2</v>
      </c>
      <c r="J25" s="90">
        <f t="shared" si="2"/>
        <v>0.26319444444444434</v>
      </c>
      <c r="K25" s="90">
        <f t="shared" si="2"/>
        <v>0.39722222222222209</v>
      </c>
      <c r="L25" s="90">
        <f t="shared" si="2"/>
        <v>0.50694444444444431</v>
      </c>
      <c r="M25" s="90">
        <f t="shared" si="2"/>
        <v>0.60902777777777772</v>
      </c>
      <c r="N25" s="90">
        <f t="shared" si="2"/>
        <v>0.67638888888888871</v>
      </c>
      <c r="O25" s="39">
        <f t="shared" si="3"/>
        <v>0.74791666666666656</v>
      </c>
      <c r="P25" s="45"/>
    </row>
    <row r="26" spans="1:16" x14ac:dyDescent="0.25">
      <c r="A26" s="4">
        <f t="shared" si="1"/>
        <v>21</v>
      </c>
      <c r="B26" s="48" t="s">
        <v>50</v>
      </c>
      <c r="C26" s="49" t="s">
        <v>51</v>
      </c>
      <c r="D26" s="41" t="s">
        <v>0</v>
      </c>
      <c r="E26" s="41"/>
      <c r="F26" s="42">
        <v>1.5</v>
      </c>
      <c r="G26" s="43">
        <f t="shared" si="4"/>
        <v>30.200000000000006</v>
      </c>
      <c r="H26" s="47">
        <v>1.3888888888888889E-3</v>
      </c>
      <c r="I26" s="44">
        <f t="shared" si="5"/>
        <v>3.2638888888888884E-2</v>
      </c>
      <c r="J26" s="90">
        <f t="shared" si="2"/>
        <v>0.26458333333333323</v>
      </c>
      <c r="K26" s="90">
        <f t="shared" si="2"/>
        <v>0.39861111111111097</v>
      </c>
      <c r="L26" s="90">
        <f t="shared" si="2"/>
        <v>0.50833333333333319</v>
      </c>
      <c r="M26" s="90">
        <f t="shared" si="2"/>
        <v>0.61041666666666661</v>
      </c>
      <c r="N26" s="90">
        <f t="shared" si="2"/>
        <v>0.67777777777777759</v>
      </c>
      <c r="O26" s="39">
        <f t="shared" si="3"/>
        <v>0.74930555555555545</v>
      </c>
      <c r="P26" s="45"/>
    </row>
    <row r="27" spans="1:16" x14ac:dyDescent="0.25">
      <c r="A27" s="4">
        <f t="shared" si="1"/>
        <v>22</v>
      </c>
      <c r="B27" s="48" t="s">
        <v>52</v>
      </c>
      <c r="C27" s="49" t="s">
        <v>53</v>
      </c>
      <c r="D27" s="41" t="s">
        <v>0</v>
      </c>
      <c r="E27" s="41"/>
      <c r="F27" s="42">
        <v>1.5</v>
      </c>
      <c r="G27" s="43">
        <f t="shared" si="4"/>
        <v>31.700000000000006</v>
      </c>
      <c r="H27" s="47">
        <v>1.3888888888888889E-3</v>
      </c>
      <c r="I27" s="44">
        <f t="shared" si="5"/>
        <v>3.4027777777777775E-2</v>
      </c>
      <c r="J27" s="90">
        <f t="shared" si="2"/>
        <v>0.26597222222222211</v>
      </c>
      <c r="K27" s="90">
        <f t="shared" si="2"/>
        <v>0.39999999999999986</v>
      </c>
      <c r="L27" s="90">
        <f t="shared" si="2"/>
        <v>0.50972222222222208</v>
      </c>
      <c r="M27" s="90">
        <f t="shared" si="2"/>
        <v>0.61180555555555549</v>
      </c>
      <c r="N27" s="90">
        <f t="shared" si="2"/>
        <v>0.67916666666666647</v>
      </c>
      <c r="O27" s="39">
        <f t="shared" si="3"/>
        <v>0.75069444444444433</v>
      </c>
      <c r="P27" s="45"/>
    </row>
    <row r="28" spans="1:16" x14ac:dyDescent="0.25">
      <c r="A28" s="4">
        <f t="shared" si="1"/>
        <v>23</v>
      </c>
      <c r="B28" s="48" t="s">
        <v>54</v>
      </c>
      <c r="C28" s="49" t="s">
        <v>55</v>
      </c>
      <c r="D28" s="41" t="s">
        <v>0</v>
      </c>
      <c r="E28" s="41"/>
      <c r="F28" s="42">
        <v>0.5</v>
      </c>
      <c r="G28" s="43">
        <f t="shared" si="4"/>
        <v>32.200000000000003</v>
      </c>
      <c r="H28" s="47">
        <v>6.9444444444444447E-4</v>
      </c>
      <c r="I28" s="44">
        <f t="shared" si="5"/>
        <v>3.4722222222222217E-2</v>
      </c>
      <c r="J28" s="90">
        <f t="shared" si="2"/>
        <v>0.26666666666666655</v>
      </c>
      <c r="K28" s="90">
        <f t="shared" si="2"/>
        <v>0.4006944444444443</v>
      </c>
      <c r="L28" s="90">
        <f t="shared" si="2"/>
        <v>0.51041666666666652</v>
      </c>
      <c r="M28" s="90">
        <f t="shared" si="2"/>
        <v>0.61249999999999993</v>
      </c>
      <c r="N28" s="90">
        <f t="shared" si="2"/>
        <v>0.67986111111111092</v>
      </c>
      <c r="O28" s="39">
        <f t="shared" si="3"/>
        <v>0.75138888888888877</v>
      </c>
      <c r="P28" s="41"/>
    </row>
    <row r="29" spans="1:16" x14ac:dyDescent="0.25">
      <c r="A29" s="4">
        <f t="shared" si="1"/>
        <v>24</v>
      </c>
      <c r="B29" s="50" t="s">
        <v>56</v>
      </c>
      <c r="C29" s="49" t="s">
        <v>57</v>
      </c>
      <c r="D29" s="41" t="s">
        <v>0</v>
      </c>
      <c r="E29" s="41"/>
      <c r="F29" s="42">
        <v>2.2000000000000002</v>
      </c>
      <c r="G29" s="43">
        <f t="shared" si="4"/>
        <v>34.400000000000006</v>
      </c>
      <c r="H29" s="47">
        <v>2.0833333333333333E-3</v>
      </c>
      <c r="I29" s="44">
        <f t="shared" si="5"/>
        <v>3.680555555555555E-2</v>
      </c>
      <c r="J29" s="90">
        <f t="shared" si="2"/>
        <v>0.26874999999999988</v>
      </c>
      <c r="K29" s="90">
        <f t="shared" si="2"/>
        <v>0.40277777777777762</v>
      </c>
      <c r="L29" s="90">
        <f t="shared" si="2"/>
        <v>0.51249999999999984</v>
      </c>
      <c r="M29" s="90">
        <f t="shared" si="2"/>
        <v>0.61458333333333326</v>
      </c>
      <c r="N29" s="90">
        <f t="shared" si="2"/>
        <v>0.68194444444444424</v>
      </c>
      <c r="O29" s="39">
        <f t="shared" si="3"/>
        <v>0.7534722222222221</v>
      </c>
      <c r="P29" s="45"/>
    </row>
    <row r="30" spans="1:16" x14ac:dyDescent="0.25">
      <c r="A30" s="4">
        <f t="shared" si="1"/>
        <v>25</v>
      </c>
      <c r="B30" s="41" t="s">
        <v>8</v>
      </c>
      <c r="C30" s="2">
        <v>511</v>
      </c>
      <c r="D30" s="41" t="s">
        <v>6</v>
      </c>
      <c r="E30" s="41"/>
      <c r="F30" s="42">
        <v>1.7</v>
      </c>
      <c r="G30" s="43">
        <f t="shared" si="4"/>
        <v>36.100000000000009</v>
      </c>
      <c r="H30" s="47">
        <v>2.0833333333333333E-3</v>
      </c>
      <c r="I30" s="44">
        <f t="shared" si="5"/>
        <v>3.8888888888888883E-2</v>
      </c>
      <c r="J30" s="90">
        <f t="shared" si="2"/>
        <v>0.2708333333333332</v>
      </c>
      <c r="K30" s="90">
        <f t="shared" si="2"/>
        <v>0.40486111111111095</v>
      </c>
      <c r="L30" s="90">
        <f t="shared" si="2"/>
        <v>0.51458333333333317</v>
      </c>
      <c r="M30" s="90">
        <f t="shared" si="2"/>
        <v>0.61666666666666659</v>
      </c>
      <c r="N30" s="90">
        <f t="shared" si="2"/>
        <v>0.68402777777777757</v>
      </c>
      <c r="O30" s="39">
        <f t="shared" si="3"/>
        <v>0.75555555555555542</v>
      </c>
      <c r="P30" s="45"/>
    </row>
    <row r="31" spans="1:16" x14ac:dyDescent="0.25">
      <c r="A31" s="4">
        <f t="shared" si="1"/>
        <v>26</v>
      </c>
      <c r="B31" s="41" t="s">
        <v>10</v>
      </c>
      <c r="C31" s="2">
        <v>509</v>
      </c>
      <c r="D31" s="41" t="s">
        <v>6</v>
      </c>
      <c r="E31" s="41"/>
      <c r="F31" s="42">
        <v>0.3</v>
      </c>
      <c r="G31" s="43">
        <f t="shared" si="4"/>
        <v>36.400000000000006</v>
      </c>
      <c r="H31" s="47">
        <v>6.9444444444444447E-4</v>
      </c>
      <c r="I31" s="44">
        <f t="shared" si="5"/>
        <v>3.9583333333333325E-2</v>
      </c>
      <c r="J31" s="90">
        <f t="shared" si="2"/>
        <v>0.27152777777777765</v>
      </c>
      <c r="K31" s="90">
        <f t="shared" si="2"/>
        <v>0.40555555555555539</v>
      </c>
      <c r="L31" s="90">
        <f t="shared" si="2"/>
        <v>0.51527777777777761</v>
      </c>
      <c r="M31" s="90">
        <f t="shared" si="2"/>
        <v>0.61736111111111103</v>
      </c>
      <c r="N31" s="90">
        <f t="shared" si="2"/>
        <v>0.68472222222222201</v>
      </c>
      <c r="O31" s="39">
        <f t="shared" si="3"/>
        <v>0.75624999999999987</v>
      </c>
      <c r="P31" s="45"/>
    </row>
    <row r="32" spans="1:16" x14ac:dyDescent="0.25">
      <c r="A32" s="4">
        <f t="shared" si="1"/>
        <v>27</v>
      </c>
      <c r="B32" s="41" t="s">
        <v>58</v>
      </c>
      <c r="C32" s="2">
        <v>322</v>
      </c>
      <c r="D32" s="41" t="s">
        <v>6</v>
      </c>
      <c r="E32" s="41"/>
      <c r="F32" s="42">
        <v>0.7</v>
      </c>
      <c r="G32" s="43">
        <f t="shared" si="4"/>
        <v>37.100000000000009</v>
      </c>
      <c r="H32" s="47">
        <v>1.3888888888888889E-3</v>
      </c>
      <c r="I32" s="44">
        <f t="shared" si="5"/>
        <v>4.0972222222222215E-2</v>
      </c>
      <c r="J32" s="90">
        <f t="shared" si="2"/>
        <v>0.27291666666666653</v>
      </c>
      <c r="K32" s="90">
        <f t="shared" si="2"/>
        <v>0.40694444444444428</v>
      </c>
      <c r="L32" s="90">
        <f t="shared" si="2"/>
        <v>0.5166666666666665</v>
      </c>
      <c r="M32" s="90">
        <f t="shared" si="2"/>
        <v>0.61874999999999991</v>
      </c>
      <c r="N32" s="90">
        <f t="shared" si="2"/>
        <v>0.68611111111111089</v>
      </c>
      <c r="O32" s="39">
        <f t="shared" si="3"/>
        <v>0.75763888888888875</v>
      </c>
      <c r="P32" s="45"/>
    </row>
    <row r="33" spans="1:16" x14ac:dyDescent="0.25">
      <c r="A33" s="4">
        <f t="shared" si="1"/>
        <v>28</v>
      </c>
      <c r="B33" s="2" t="s">
        <v>59</v>
      </c>
      <c r="C33" s="51" t="s">
        <v>60</v>
      </c>
      <c r="D33" s="41" t="s">
        <v>7</v>
      </c>
      <c r="E33" s="41">
        <v>708</v>
      </c>
      <c r="F33" s="42">
        <v>1.1000000000000001</v>
      </c>
      <c r="G33" s="43">
        <f t="shared" si="4"/>
        <v>38.20000000000001</v>
      </c>
      <c r="H33" s="47">
        <v>1.3888888888888889E-3</v>
      </c>
      <c r="I33" s="44">
        <f t="shared" si="5"/>
        <v>4.2361111111111106E-2</v>
      </c>
      <c r="J33" s="90">
        <f t="shared" si="2"/>
        <v>0.27430555555555541</v>
      </c>
      <c r="K33" s="90">
        <f t="shared" si="2"/>
        <v>0.40833333333333316</v>
      </c>
      <c r="L33" s="90">
        <f t="shared" si="2"/>
        <v>0.51805555555555538</v>
      </c>
      <c r="M33" s="90">
        <f t="shared" si="2"/>
        <v>0.6201388888888888</v>
      </c>
      <c r="N33" s="90">
        <f t="shared" si="2"/>
        <v>0.68749999999999978</v>
      </c>
      <c r="O33" s="39">
        <f t="shared" si="3"/>
        <v>0.75902777777777763</v>
      </c>
      <c r="P33" s="45"/>
    </row>
    <row r="34" spans="1:16" x14ac:dyDescent="0.25">
      <c r="A34" s="4">
        <f t="shared" si="1"/>
        <v>29</v>
      </c>
      <c r="B34" s="2" t="s">
        <v>61</v>
      </c>
      <c r="C34" s="2">
        <v>225</v>
      </c>
      <c r="D34" s="41" t="s">
        <v>6</v>
      </c>
      <c r="E34" s="41"/>
      <c r="F34" s="42">
        <v>2.5</v>
      </c>
      <c r="G34" s="43">
        <f t="shared" si="4"/>
        <v>40.70000000000001</v>
      </c>
      <c r="H34" s="47">
        <v>2.0833333333333333E-3</v>
      </c>
      <c r="I34" s="44">
        <f t="shared" si="5"/>
        <v>4.4444444444444439E-2</v>
      </c>
      <c r="J34" s="90">
        <f t="shared" si="2"/>
        <v>0.27638888888888874</v>
      </c>
      <c r="K34" s="90">
        <f t="shared" si="2"/>
        <v>0.41041666666666649</v>
      </c>
      <c r="L34" s="90">
        <f t="shared" si="2"/>
        <v>0.52013888888888871</v>
      </c>
      <c r="M34" s="90">
        <f t="shared" si="2"/>
        <v>0.62222222222222212</v>
      </c>
      <c r="N34" s="90">
        <f t="shared" si="2"/>
        <v>0.6895833333333331</v>
      </c>
      <c r="O34" s="39">
        <f t="shared" si="3"/>
        <v>0.76111111111111096</v>
      </c>
      <c r="P34" s="52"/>
    </row>
    <row r="35" spans="1:16" x14ac:dyDescent="0.25">
      <c r="A35" s="4">
        <f t="shared" si="1"/>
        <v>30</v>
      </c>
      <c r="B35" s="2" t="s">
        <v>62</v>
      </c>
      <c r="C35" s="2">
        <v>221</v>
      </c>
      <c r="D35" s="41" t="s">
        <v>6</v>
      </c>
      <c r="E35" s="41"/>
      <c r="F35" s="42">
        <v>0.9</v>
      </c>
      <c r="G35" s="43">
        <f t="shared" si="4"/>
        <v>41.600000000000009</v>
      </c>
      <c r="H35" s="47">
        <v>1.3888888888888889E-3</v>
      </c>
      <c r="I35" s="44">
        <f t="shared" si="5"/>
        <v>4.583333333333333E-2</v>
      </c>
      <c r="J35" s="90">
        <f t="shared" si="2"/>
        <v>0.27777777777777762</v>
      </c>
      <c r="K35" s="90">
        <f t="shared" si="2"/>
        <v>0.41180555555555537</v>
      </c>
      <c r="L35" s="90">
        <f t="shared" si="2"/>
        <v>0.52152777777777759</v>
      </c>
      <c r="M35" s="90">
        <f t="shared" si="2"/>
        <v>0.62361111111111101</v>
      </c>
      <c r="N35" s="90">
        <f t="shared" si="2"/>
        <v>0.69097222222222199</v>
      </c>
      <c r="O35" s="39">
        <f t="shared" si="3"/>
        <v>0.76249999999999984</v>
      </c>
      <c r="P35" s="52"/>
    </row>
    <row r="36" spans="1:16" x14ac:dyDescent="0.25">
      <c r="A36" s="4">
        <f t="shared" si="1"/>
        <v>31</v>
      </c>
      <c r="B36" s="2" t="s">
        <v>63</v>
      </c>
      <c r="C36" s="2">
        <v>219</v>
      </c>
      <c r="D36" s="41" t="s">
        <v>6</v>
      </c>
      <c r="E36" s="41"/>
      <c r="F36" s="41">
        <v>1.5</v>
      </c>
      <c r="G36" s="43">
        <f t="shared" si="4"/>
        <v>43.100000000000009</v>
      </c>
      <c r="H36" s="47">
        <v>1.3888888888888889E-3</v>
      </c>
      <c r="I36" s="44">
        <f t="shared" si="5"/>
        <v>4.7222222222222221E-2</v>
      </c>
      <c r="J36" s="90">
        <f t="shared" si="2"/>
        <v>0.27916666666666651</v>
      </c>
      <c r="K36" s="90">
        <f t="shared" si="2"/>
        <v>0.41319444444444425</v>
      </c>
      <c r="L36" s="90">
        <f t="shared" si="2"/>
        <v>0.52291666666666647</v>
      </c>
      <c r="M36" s="90">
        <f t="shared" si="2"/>
        <v>0.62499999999999989</v>
      </c>
      <c r="N36" s="90">
        <f t="shared" si="2"/>
        <v>0.69236111111111087</v>
      </c>
      <c r="O36" s="39">
        <f t="shared" si="3"/>
        <v>0.76388888888888873</v>
      </c>
      <c r="P36" s="52"/>
    </row>
    <row r="37" spans="1:16" x14ac:dyDescent="0.25">
      <c r="A37" s="4">
        <f t="shared" si="1"/>
        <v>32</v>
      </c>
      <c r="B37" s="41" t="s">
        <v>64</v>
      </c>
      <c r="C37" s="2">
        <v>223</v>
      </c>
      <c r="D37" s="41" t="s">
        <v>6</v>
      </c>
      <c r="E37" s="41"/>
      <c r="F37" s="41">
        <v>0.7</v>
      </c>
      <c r="G37" s="43">
        <f t="shared" si="4"/>
        <v>43.800000000000011</v>
      </c>
      <c r="H37" s="47">
        <v>6.9444444444444447E-4</v>
      </c>
      <c r="I37" s="44">
        <f t="shared" si="5"/>
        <v>4.7916666666666663E-2</v>
      </c>
      <c r="J37" s="90">
        <f t="shared" si="2"/>
        <v>0.27986111111111095</v>
      </c>
      <c r="K37" s="90">
        <f t="shared" si="2"/>
        <v>0.4138888888888887</v>
      </c>
      <c r="L37" s="90">
        <f t="shared" si="2"/>
        <v>0.52361111111111092</v>
      </c>
      <c r="M37" s="90">
        <f t="shared" si="2"/>
        <v>0.62569444444444433</v>
      </c>
      <c r="N37" s="90">
        <f t="shared" si="2"/>
        <v>0.69305555555555531</v>
      </c>
      <c r="O37" s="39">
        <f t="shared" si="3"/>
        <v>0.76458333333333317</v>
      </c>
      <c r="P37" s="52"/>
    </row>
    <row r="38" spans="1:16" x14ac:dyDescent="0.25">
      <c r="A38" s="4">
        <f t="shared" si="1"/>
        <v>33</v>
      </c>
      <c r="B38" s="41" t="s">
        <v>65</v>
      </c>
      <c r="C38" s="2">
        <v>229</v>
      </c>
      <c r="D38" s="41" t="s">
        <v>6</v>
      </c>
      <c r="E38" s="41"/>
      <c r="F38" s="41">
        <v>0.5</v>
      </c>
      <c r="G38" s="43">
        <f t="shared" si="4"/>
        <v>44.300000000000011</v>
      </c>
      <c r="H38" s="47">
        <v>6.9444444444444447E-4</v>
      </c>
      <c r="I38" s="44">
        <f t="shared" si="5"/>
        <v>4.8611111111111105E-2</v>
      </c>
      <c r="J38" s="90">
        <f t="shared" si="2"/>
        <v>0.28055555555555539</v>
      </c>
      <c r="K38" s="90">
        <f t="shared" si="2"/>
        <v>0.41458333333333314</v>
      </c>
      <c r="L38" s="90">
        <f t="shared" si="2"/>
        <v>0.52430555555555536</v>
      </c>
      <c r="M38" s="90">
        <f t="shared" si="2"/>
        <v>0.62638888888888877</v>
      </c>
      <c r="N38" s="90">
        <f t="shared" si="2"/>
        <v>0.69374999999999976</v>
      </c>
      <c r="O38" s="39">
        <f t="shared" si="3"/>
        <v>0.76527777777777761</v>
      </c>
      <c r="P38" s="52"/>
    </row>
    <row r="39" spans="1:16" x14ac:dyDescent="0.25">
      <c r="A39" s="4">
        <f t="shared" si="1"/>
        <v>34</v>
      </c>
      <c r="B39" s="41" t="s">
        <v>66</v>
      </c>
      <c r="C39" s="2">
        <v>230</v>
      </c>
      <c r="D39" s="41" t="s">
        <v>6</v>
      </c>
      <c r="E39" s="41"/>
      <c r="F39" s="41">
        <v>0.7</v>
      </c>
      <c r="G39" s="43">
        <f t="shared" si="4"/>
        <v>45.000000000000014</v>
      </c>
      <c r="H39" s="47">
        <v>6.9444444444444447E-4</v>
      </c>
      <c r="I39" s="44">
        <f t="shared" si="5"/>
        <v>4.9305555555555547E-2</v>
      </c>
      <c r="J39" s="90">
        <f t="shared" si="2"/>
        <v>0.28124999999999983</v>
      </c>
      <c r="K39" s="90">
        <f t="shared" si="2"/>
        <v>0.41527777777777758</v>
      </c>
      <c r="L39" s="90">
        <f t="shared" si="2"/>
        <v>0.5249999999999998</v>
      </c>
      <c r="M39" s="90">
        <f t="shared" si="2"/>
        <v>0.62708333333333321</v>
      </c>
      <c r="N39" s="90">
        <f t="shared" si="2"/>
        <v>0.6944444444444442</v>
      </c>
      <c r="O39" s="39">
        <f t="shared" si="3"/>
        <v>0.76597222222222205</v>
      </c>
      <c r="P39" s="52"/>
    </row>
    <row r="40" spans="1:16" x14ac:dyDescent="0.25">
      <c r="A40" s="4">
        <f t="shared" si="1"/>
        <v>35</v>
      </c>
      <c r="B40" s="41" t="s">
        <v>67</v>
      </c>
      <c r="C40" s="2">
        <v>89</v>
      </c>
      <c r="D40" s="41" t="s">
        <v>6</v>
      </c>
      <c r="E40" s="41"/>
      <c r="F40" s="41">
        <v>3.2</v>
      </c>
      <c r="G40" s="43">
        <f t="shared" si="4"/>
        <v>48.200000000000017</v>
      </c>
      <c r="H40" s="39">
        <v>3.472222222222222E-3</v>
      </c>
      <c r="I40" s="44">
        <f t="shared" si="5"/>
        <v>5.2777777777777771E-2</v>
      </c>
      <c r="J40" s="90">
        <f t="shared" si="2"/>
        <v>0.28472222222222204</v>
      </c>
      <c r="K40" s="90">
        <f t="shared" si="2"/>
        <v>0.41874999999999979</v>
      </c>
      <c r="L40" s="90">
        <f t="shared" si="2"/>
        <v>0.52847222222222201</v>
      </c>
      <c r="M40" s="90">
        <f t="shared" si="2"/>
        <v>0.63055555555555542</v>
      </c>
      <c r="N40" s="90">
        <f t="shared" si="2"/>
        <v>0.69791666666666641</v>
      </c>
      <c r="O40" s="39">
        <f t="shared" si="3"/>
        <v>0.76944444444444426</v>
      </c>
      <c r="P40" s="53">
        <v>38.4</v>
      </c>
    </row>
    <row r="41" spans="1:16" x14ac:dyDescent="0.25">
      <c r="A41" s="4">
        <f t="shared" si="1"/>
        <v>36</v>
      </c>
      <c r="B41" s="2" t="s">
        <v>68</v>
      </c>
      <c r="C41" s="2">
        <v>90</v>
      </c>
      <c r="D41" s="41" t="s">
        <v>6</v>
      </c>
      <c r="E41" s="41"/>
      <c r="F41" s="41">
        <v>1.1000000000000001</v>
      </c>
      <c r="G41" s="43">
        <f t="shared" si="4"/>
        <v>49.300000000000018</v>
      </c>
      <c r="H41" s="47">
        <v>1.3888888888888889E-3</v>
      </c>
      <c r="I41" s="44">
        <f t="shared" si="5"/>
        <v>5.4166666666666662E-2</v>
      </c>
      <c r="J41" s="90">
        <f t="shared" si="2"/>
        <v>0.28611111111111093</v>
      </c>
      <c r="K41" s="90">
        <f t="shared" si="2"/>
        <v>0.42013888888888867</v>
      </c>
      <c r="L41" s="90">
        <f t="shared" si="2"/>
        <v>0.52986111111111089</v>
      </c>
      <c r="M41" s="90">
        <f t="shared" si="2"/>
        <v>0.63194444444444431</v>
      </c>
      <c r="N41" s="90">
        <f t="shared" si="2"/>
        <v>0.69930555555555529</v>
      </c>
      <c r="O41" s="39">
        <f t="shared" si="3"/>
        <v>0.77083333333333315</v>
      </c>
      <c r="P41" s="52"/>
    </row>
    <row r="42" spans="1:16" x14ac:dyDescent="0.25">
      <c r="A42" s="4">
        <f t="shared" si="1"/>
        <v>37</v>
      </c>
      <c r="B42" s="2" t="s">
        <v>157</v>
      </c>
      <c r="C42" s="2">
        <v>92</v>
      </c>
      <c r="D42" s="41" t="s">
        <v>6</v>
      </c>
      <c r="E42" s="41"/>
      <c r="F42" s="41">
        <v>0.4</v>
      </c>
      <c r="G42" s="43">
        <f t="shared" si="4"/>
        <v>49.700000000000017</v>
      </c>
      <c r="H42" s="47">
        <v>6.9444444444444447E-4</v>
      </c>
      <c r="I42" s="44">
        <f t="shared" si="5"/>
        <v>5.4861111111111104E-2</v>
      </c>
      <c r="J42" s="90">
        <f t="shared" si="2"/>
        <v>0.28680555555555537</v>
      </c>
      <c r="K42" s="90">
        <f t="shared" si="2"/>
        <v>0.42083333333333311</v>
      </c>
      <c r="L42" s="90">
        <f t="shared" si="2"/>
        <v>0.53055555555555534</v>
      </c>
      <c r="M42" s="90">
        <f t="shared" si="2"/>
        <v>0.63263888888888875</v>
      </c>
      <c r="N42" s="90">
        <f t="shared" si="2"/>
        <v>0.69999999999999973</v>
      </c>
      <c r="O42" s="39">
        <f t="shared" si="3"/>
        <v>0.77152777777777759</v>
      </c>
      <c r="P42" s="52"/>
    </row>
    <row r="43" spans="1:16" x14ac:dyDescent="0.25">
      <c r="A43" s="4">
        <f t="shared" si="1"/>
        <v>38</v>
      </c>
      <c r="B43" s="41" t="s">
        <v>69</v>
      </c>
      <c r="C43" s="41">
        <v>48</v>
      </c>
      <c r="D43" s="41" t="s">
        <v>7</v>
      </c>
      <c r="E43" s="41">
        <v>702</v>
      </c>
      <c r="F43" s="41">
        <v>1.1000000000000001</v>
      </c>
      <c r="G43" s="43">
        <f t="shared" si="4"/>
        <v>50.800000000000018</v>
      </c>
      <c r="H43" s="47">
        <v>1.3888888888888889E-3</v>
      </c>
      <c r="I43" s="44">
        <f t="shared" si="5"/>
        <v>5.6249999999999994E-2</v>
      </c>
      <c r="J43" s="90">
        <f t="shared" si="2"/>
        <v>0.28819444444444425</v>
      </c>
      <c r="K43" s="90">
        <f t="shared" si="2"/>
        <v>0.422222222222222</v>
      </c>
      <c r="L43" s="90">
        <f t="shared" si="2"/>
        <v>0.53194444444444422</v>
      </c>
      <c r="M43" s="90">
        <f t="shared" si="2"/>
        <v>0.63402777777777763</v>
      </c>
      <c r="N43" s="90">
        <f t="shared" si="2"/>
        <v>0.70138888888888862</v>
      </c>
      <c r="O43" s="39">
        <f t="shared" si="3"/>
        <v>0.77291666666666647</v>
      </c>
      <c r="P43" s="41"/>
    </row>
    <row r="44" spans="1:16" x14ac:dyDescent="0.25">
      <c r="A44" s="4">
        <f t="shared" si="1"/>
        <v>39</v>
      </c>
      <c r="B44" s="41" t="s">
        <v>70</v>
      </c>
      <c r="C44" s="41">
        <v>50</v>
      </c>
      <c r="D44" s="41" t="s">
        <v>7</v>
      </c>
      <c r="E44" s="41">
        <v>702</v>
      </c>
      <c r="F44" s="41">
        <v>1.3</v>
      </c>
      <c r="G44" s="43">
        <f t="shared" si="4"/>
        <v>52.100000000000016</v>
      </c>
      <c r="H44" s="47">
        <v>1.3888888888888889E-3</v>
      </c>
      <c r="I44" s="44">
        <f t="shared" si="5"/>
        <v>5.7638888888888885E-2</v>
      </c>
      <c r="J44" s="90">
        <f t="shared" si="2"/>
        <v>0.28958333333333314</v>
      </c>
      <c r="K44" s="90">
        <f t="shared" si="2"/>
        <v>0.42361111111111088</v>
      </c>
      <c r="L44" s="90">
        <f t="shared" si="2"/>
        <v>0.5333333333333331</v>
      </c>
      <c r="M44" s="90">
        <f t="shared" si="2"/>
        <v>0.63541666666666652</v>
      </c>
      <c r="N44" s="90">
        <f t="shared" si="2"/>
        <v>0.7027777777777775</v>
      </c>
      <c r="O44" s="39">
        <f t="shared" si="3"/>
        <v>0.77430555555555536</v>
      </c>
      <c r="P44" s="41"/>
    </row>
    <row r="45" spans="1:16" x14ac:dyDescent="0.25">
      <c r="A45" s="4">
        <f t="shared" si="1"/>
        <v>40</v>
      </c>
      <c r="B45" s="41" t="s">
        <v>71</v>
      </c>
      <c r="C45" s="41">
        <v>52</v>
      </c>
      <c r="D45" s="41" t="s">
        <v>7</v>
      </c>
      <c r="E45" s="41">
        <v>702</v>
      </c>
      <c r="F45" s="41">
        <v>1.3</v>
      </c>
      <c r="G45" s="43">
        <f t="shared" si="4"/>
        <v>53.400000000000013</v>
      </c>
      <c r="H45" s="47">
        <v>1.3888888888888889E-3</v>
      </c>
      <c r="I45" s="44">
        <f t="shared" si="5"/>
        <v>5.9027777777777776E-2</v>
      </c>
      <c r="J45" s="90">
        <f t="shared" si="2"/>
        <v>0.29097222222222202</v>
      </c>
      <c r="K45" s="90">
        <f t="shared" si="2"/>
        <v>0.42499999999999977</v>
      </c>
      <c r="L45" s="90">
        <f t="shared" si="2"/>
        <v>0.53472222222222199</v>
      </c>
      <c r="M45" s="90">
        <f t="shared" si="2"/>
        <v>0.6368055555555554</v>
      </c>
      <c r="N45" s="90">
        <f t="shared" si="2"/>
        <v>0.70416666666666639</v>
      </c>
      <c r="O45" s="39">
        <f t="shared" si="3"/>
        <v>0.77569444444444424</v>
      </c>
      <c r="P45" s="41"/>
    </row>
    <row r="46" spans="1:16" x14ac:dyDescent="0.25">
      <c r="A46" s="4">
        <f t="shared" si="1"/>
        <v>41</v>
      </c>
      <c r="B46" s="41" t="s">
        <v>72</v>
      </c>
      <c r="C46" s="41">
        <v>54</v>
      </c>
      <c r="D46" s="41" t="s">
        <v>7</v>
      </c>
      <c r="E46" s="41">
        <v>702</v>
      </c>
      <c r="F46" s="42">
        <v>1.6</v>
      </c>
      <c r="G46" s="43">
        <f t="shared" si="4"/>
        <v>55.000000000000014</v>
      </c>
      <c r="H46" s="47">
        <v>1.3888888888888889E-3</v>
      </c>
      <c r="I46" s="44">
        <f t="shared" si="5"/>
        <v>6.0416666666666667E-2</v>
      </c>
      <c r="J46" s="90">
        <f t="shared" si="2"/>
        <v>0.29236111111111091</v>
      </c>
      <c r="K46" s="90">
        <f t="shared" si="2"/>
        <v>0.42638888888888865</v>
      </c>
      <c r="L46" s="90">
        <f t="shared" si="2"/>
        <v>0.53611111111111087</v>
      </c>
      <c r="M46" s="90">
        <f t="shared" si="2"/>
        <v>0.63819444444444429</v>
      </c>
      <c r="N46" s="90">
        <f t="shared" si="2"/>
        <v>0.70555555555555527</v>
      </c>
      <c r="O46" s="39">
        <f t="shared" si="3"/>
        <v>0.77708333333333313</v>
      </c>
      <c r="P46" s="41"/>
    </row>
    <row r="47" spans="1:16" x14ac:dyDescent="0.25">
      <c r="A47" s="4">
        <f t="shared" si="1"/>
        <v>42</v>
      </c>
      <c r="B47" s="48" t="s">
        <v>73</v>
      </c>
      <c r="C47" s="41">
        <v>56</v>
      </c>
      <c r="D47" s="41" t="s">
        <v>7</v>
      </c>
      <c r="E47" s="41">
        <v>702</v>
      </c>
      <c r="F47" s="42">
        <v>1.1000000000000001</v>
      </c>
      <c r="G47" s="43">
        <f t="shared" si="4"/>
        <v>56.100000000000016</v>
      </c>
      <c r="H47" s="47">
        <v>1.3888888888888889E-3</v>
      </c>
      <c r="I47" s="44">
        <f t="shared" si="5"/>
        <v>6.1805555555555558E-2</v>
      </c>
      <c r="J47" s="90">
        <f t="shared" si="2"/>
        <v>0.29374999999999979</v>
      </c>
      <c r="K47" s="90">
        <f t="shared" si="2"/>
        <v>0.42777777777777753</v>
      </c>
      <c r="L47" s="90">
        <f t="shared" si="2"/>
        <v>0.53749999999999976</v>
      </c>
      <c r="M47" s="90">
        <f t="shared" si="2"/>
        <v>0.63958333333333317</v>
      </c>
      <c r="N47" s="90">
        <f t="shared" si="2"/>
        <v>0.70694444444444415</v>
      </c>
      <c r="O47" s="39">
        <f t="shared" si="3"/>
        <v>0.77847222222222201</v>
      </c>
      <c r="P47" s="41"/>
    </row>
    <row r="48" spans="1:16" ht="30" x14ac:dyDescent="0.25">
      <c r="A48" s="4">
        <f t="shared" si="1"/>
        <v>43</v>
      </c>
      <c r="B48" s="48" t="s">
        <v>74</v>
      </c>
      <c r="C48" s="49" t="s">
        <v>75</v>
      </c>
      <c r="D48" s="41" t="s">
        <v>7</v>
      </c>
      <c r="E48" s="41">
        <v>702</v>
      </c>
      <c r="F48" s="42">
        <v>1.6</v>
      </c>
      <c r="G48" s="43">
        <f t="shared" si="4"/>
        <v>57.700000000000017</v>
      </c>
      <c r="H48" s="39">
        <v>1.3888888888888889E-3</v>
      </c>
      <c r="I48" s="44">
        <f t="shared" si="5"/>
        <v>6.3194444444444442E-2</v>
      </c>
      <c r="J48" s="90">
        <f t="shared" si="2"/>
        <v>0.29513888888888867</v>
      </c>
      <c r="K48" s="90">
        <f t="shared" si="2"/>
        <v>0.42916666666666642</v>
      </c>
      <c r="L48" s="90">
        <f t="shared" si="2"/>
        <v>0.53888888888888864</v>
      </c>
      <c r="M48" s="90">
        <f t="shared" si="2"/>
        <v>0.64097222222222205</v>
      </c>
      <c r="N48" s="90">
        <f t="shared" si="2"/>
        <v>0.70833333333333304</v>
      </c>
      <c r="O48" s="39">
        <f t="shared" si="3"/>
        <v>0.77986111111111089</v>
      </c>
      <c r="P48" s="41"/>
    </row>
    <row r="49" spans="1:16" ht="30" x14ac:dyDescent="0.25">
      <c r="A49" s="4">
        <f t="shared" si="1"/>
        <v>44</v>
      </c>
      <c r="B49" s="48" t="s">
        <v>76</v>
      </c>
      <c r="C49" s="49" t="s">
        <v>77</v>
      </c>
      <c r="D49" s="41" t="s">
        <v>7</v>
      </c>
      <c r="E49" s="41">
        <v>702</v>
      </c>
      <c r="F49" s="42">
        <v>0.7</v>
      </c>
      <c r="G49" s="43">
        <f t="shared" si="4"/>
        <v>58.40000000000002</v>
      </c>
      <c r="H49" s="47">
        <v>6.9444444444444447E-4</v>
      </c>
      <c r="I49" s="44">
        <f t="shared" si="5"/>
        <v>6.3888888888888884E-2</v>
      </c>
      <c r="J49" s="90">
        <f t="shared" si="2"/>
        <v>0.29583333333333311</v>
      </c>
      <c r="K49" s="90">
        <f t="shared" si="2"/>
        <v>0.42986111111111086</v>
      </c>
      <c r="L49" s="90">
        <f t="shared" si="2"/>
        <v>0.53958333333333308</v>
      </c>
      <c r="M49" s="90">
        <f t="shared" si="2"/>
        <v>0.6416666666666665</v>
      </c>
      <c r="N49" s="90">
        <f t="shared" si="2"/>
        <v>0.70902777777777748</v>
      </c>
      <c r="O49" s="39">
        <f t="shared" si="3"/>
        <v>0.78055555555555534</v>
      </c>
      <c r="P49" s="41"/>
    </row>
    <row r="50" spans="1:16" x14ac:dyDescent="0.25">
      <c r="A50" s="4">
        <f t="shared" si="1"/>
        <v>45</v>
      </c>
      <c r="B50" s="48" t="s">
        <v>78</v>
      </c>
      <c r="C50" s="49" t="s">
        <v>57</v>
      </c>
      <c r="D50" s="41" t="s">
        <v>7</v>
      </c>
      <c r="E50" s="41">
        <v>702</v>
      </c>
      <c r="F50" s="42">
        <v>0.6</v>
      </c>
      <c r="G50" s="43">
        <f t="shared" si="4"/>
        <v>59.000000000000021</v>
      </c>
      <c r="H50" s="47">
        <v>6.9444444444444447E-4</v>
      </c>
      <c r="I50" s="44">
        <f t="shared" si="5"/>
        <v>6.4583333333333326E-2</v>
      </c>
      <c r="J50" s="90">
        <f t="shared" si="2"/>
        <v>0.29652777777777756</v>
      </c>
      <c r="K50" s="90">
        <f t="shared" si="2"/>
        <v>0.4305555555555553</v>
      </c>
      <c r="L50" s="90">
        <f t="shared" si="2"/>
        <v>0.54027777777777752</v>
      </c>
      <c r="M50" s="90">
        <f t="shared" si="2"/>
        <v>0.64236111111111094</v>
      </c>
      <c r="N50" s="90">
        <f t="shared" si="2"/>
        <v>0.70972222222222192</v>
      </c>
      <c r="O50" s="39">
        <f t="shared" si="3"/>
        <v>0.78124999999999978</v>
      </c>
      <c r="P50" s="41"/>
    </row>
    <row r="51" spans="1:16" x14ac:dyDescent="0.25">
      <c r="A51" s="4">
        <f t="shared" si="1"/>
        <v>46</v>
      </c>
      <c r="B51" s="101" t="s">
        <v>79</v>
      </c>
      <c r="C51" s="102"/>
      <c r="D51" s="103" t="s">
        <v>5</v>
      </c>
      <c r="E51" s="103"/>
      <c r="F51" s="104">
        <v>0.7</v>
      </c>
      <c r="G51" s="105">
        <f t="shared" si="4"/>
        <v>59.700000000000024</v>
      </c>
      <c r="H51" s="106">
        <v>1.3888888888888889E-3</v>
      </c>
      <c r="I51" s="90">
        <f t="shared" si="5"/>
        <v>6.597222222222221E-2</v>
      </c>
      <c r="J51" s="90">
        <f t="shared" si="2"/>
        <v>0.29791666666666644</v>
      </c>
      <c r="K51" s="90">
        <f t="shared" si="2"/>
        <v>0.43194444444444419</v>
      </c>
      <c r="L51" s="90">
        <f t="shared" si="2"/>
        <v>0.54166666666666641</v>
      </c>
      <c r="M51" s="90">
        <f t="shared" si="2"/>
        <v>0.64374999999999982</v>
      </c>
      <c r="N51" s="90">
        <f t="shared" si="2"/>
        <v>0.71111111111111081</v>
      </c>
      <c r="O51" s="89">
        <f t="shared" si="3"/>
        <v>0.78263888888888866</v>
      </c>
      <c r="P51" s="54"/>
    </row>
    <row r="52" spans="1:16" x14ac:dyDescent="0.25">
      <c r="A52" s="4">
        <f t="shared" si="1"/>
        <v>47</v>
      </c>
      <c r="B52" s="107" t="s">
        <v>80</v>
      </c>
      <c r="C52" s="108"/>
      <c r="D52" s="109" t="s">
        <v>5</v>
      </c>
      <c r="E52" s="109"/>
      <c r="F52" s="110">
        <v>0.8</v>
      </c>
      <c r="G52" s="105">
        <f t="shared" si="4"/>
        <v>60.500000000000021</v>
      </c>
      <c r="H52" s="106">
        <v>1.3888888888888889E-3</v>
      </c>
      <c r="I52" s="90">
        <f t="shared" si="5"/>
        <v>6.7361111111111094E-2</v>
      </c>
      <c r="J52" s="90">
        <f t="shared" si="2"/>
        <v>0.29930555555555532</v>
      </c>
      <c r="K52" s="90">
        <f t="shared" si="2"/>
        <v>0.43333333333333307</v>
      </c>
      <c r="L52" s="90">
        <f t="shared" si="2"/>
        <v>0.54305555555555529</v>
      </c>
      <c r="M52" s="90">
        <f t="shared" si="2"/>
        <v>0.64513888888888871</v>
      </c>
      <c r="N52" s="90">
        <f t="shared" si="2"/>
        <v>0.71249999999999969</v>
      </c>
      <c r="O52" s="89">
        <f t="shared" si="3"/>
        <v>0.78402777777777755</v>
      </c>
      <c r="P52" s="41"/>
    </row>
    <row r="53" spans="1:16" x14ac:dyDescent="0.25">
      <c r="A53" s="4">
        <f t="shared" si="1"/>
        <v>48</v>
      </c>
      <c r="B53" s="6" t="s">
        <v>81</v>
      </c>
      <c r="C53" s="49" t="s">
        <v>82</v>
      </c>
      <c r="D53" s="41" t="s">
        <v>6</v>
      </c>
      <c r="E53" s="41"/>
      <c r="F53" s="42">
        <v>5</v>
      </c>
      <c r="G53" s="43">
        <f t="shared" si="4"/>
        <v>65.500000000000028</v>
      </c>
      <c r="H53" s="47">
        <v>4.8611111111111112E-3</v>
      </c>
      <c r="I53" s="44">
        <f t="shared" si="5"/>
        <v>7.2222222222222202E-2</v>
      </c>
      <c r="J53" s="90">
        <f t="shared" si="2"/>
        <v>0.30416666666666642</v>
      </c>
      <c r="K53" s="90">
        <f t="shared" si="2"/>
        <v>0.43819444444444416</v>
      </c>
      <c r="L53" s="90">
        <f t="shared" si="2"/>
        <v>0.54791666666666639</v>
      </c>
      <c r="M53" s="90">
        <f t="shared" si="2"/>
        <v>0.6499999999999998</v>
      </c>
      <c r="N53" s="90">
        <f t="shared" si="2"/>
        <v>0.71736111111111078</v>
      </c>
      <c r="O53" s="39">
        <f t="shared" si="3"/>
        <v>0.78888888888888864</v>
      </c>
      <c r="P53" s="41">
        <v>42.9</v>
      </c>
    </row>
    <row r="54" spans="1:16" x14ac:dyDescent="0.25">
      <c r="A54" s="4">
        <f t="shared" si="1"/>
        <v>49</v>
      </c>
      <c r="B54" s="6" t="s">
        <v>83</v>
      </c>
      <c r="C54" s="49" t="s">
        <v>84</v>
      </c>
      <c r="D54" s="41" t="s">
        <v>6</v>
      </c>
      <c r="E54" s="41"/>
      <c r="F54" s="42">
        <v>2</v>
      </c>
      <c r="G54" s="43">
        <f t="shared" si="4"/>
        <v>67.500000000000028</v>
      </c>
      <c r="H54" s="47">
        <v>2.0833333333333333E-3</v>
      </c>
      <c r="I54" s="44">
        <f t="shared" si="5"/>
        <v>7.4305555555555541E-2</v>
      </c>
      <c r="J54" s="90">
        <f t="shared" si="2"/>
        <v>0.30624999999999974</v>
      </c>
      <c r="K54" s="90">
        <f t="shared" si="2"/>
        <v>0.44027777777777749</v>
      </c>
      <c r="L54" s="90">
        <f t="shared" si="2"/>
        <v>0.54999999999999971</v>
      </c>
      <c r="M54" s="90">
        <f t="shared" si="2"/>
        <v>0.65208333333333313</v>
      </c>
      <c r="N54" s="90">
        <f t="shared" si="2"/>
        <v>0.71944444444444411</v>
      </c>
      <c r="O54" s="39">
        <f t="shared" si="3"/>
        <v>0.79097222222222197</v>
      </c>
      <c r="P54" s="41"/>
    </row>
    <row r="55" spans="1:16" x14ac:dyDescent="0.25">
      <c r="A55" s="4">
        <f t="shared" si="1"/>
        <v>50</v>
      </c>
      <c r="B55" s="2" t="s">
        <v>85</v>
      </c>
      <c r="C55" s="49" t="s">
        <v>86</v>
      </c>
      <c r="D55" s="41" t="s">
        <v>6</v>
      </c>
      <c r="E55" s="41"/>
      <c r="F55" s="42">
        <v>1</v>
      </c>
      <c r="G55" s="43">
        <f t="shared" si="4"/>
        <v>68.500000000000028</v>
      </c>
      <c r="H55" s="47">
        <v>1.3888888888888889E-3</v>
      </c>
      <c r="I55" s="44">
        <f t="shared" si="5"/>
        <v>7.5694444444444425E-2</v>
      </c>
      <c r="J55" s="90">
        <f t="shared" si="2"/>
        <v>0.30763888888888863</v>
      </c>
      <c r="K55" s="90">
        <f t="shared" si="2"/>
        <v>0.44166666666666637</v>
      </c>
      <c r="L55" s="90">
        <f t="shared" si="2"/>
        <v>0.5513888888888886</v>
      </c>
      <c r="M55" s="90">
        <f t="shared" si="2"/>
        <v>0.65347222222222201</v>
      </c>
      <c r="N55" s="90">
        <f t="shared" si="2"/>
        <v>0.72083333333333299</v>
      </c>
      <c r="O55" s="39">
        <f t="shared" si="3"/>
        <v>0.79236111111111085</v>
      </c>
      <c r="P55" s="41"/>
    </row>
    <row r="56" spans="1:16" x14ac:dyDescent="0.25">
      <c r="A56" s="4">
        <f t="shared" si="1"/>
        <v>51</v>
      </c>
      <c r="B56" s="2" t="s">
        <v>87</v>
      </c>
      <c r="C56" s="55">
        <v>1397</v>
      </c>
      <c r="D56" s="41" t="s">
        <v>6</v>
      </c>
      <c r="E56" s="41"/>
      <c r="F56" s="42">
        <v>0.4</v>
      </c>
      <c r="G56" s="43">
        <f t="shared" si="4"/>
        <v>68.900000000000034</v>
      </c>
      <c r="H56" s="47">
        <v>1.3888888888888889E-3</v>
      </c>
      <c r="I56" s="44">
        <f t="shared" si="5"/>
        <v>7.7083333333333309E-2</v>
      </c>
      <c r="J56" s="90">
        <f t="shared" si="2"/>
        <v>0.30902777777777751</v>
      </c>
      <c r="K56" s="90">
        <f t="shared" si="2"/>
        <v>0.44305555555555526</v>
      </c>
      <c r="L56" s="90">
        <f t="shared" si="2"/>
        <v>0.55277777777777748</v>
      </c>
      <c r="M56" s="90">
        <f t="shared" si="2"/>
        <v>0.65486111111111089</v>
      </c>
      <c r="N56" s="90">
        <f t="shared" si="2"/>
        <v>0.72222222222222188</v>
      </c>
      <c r="O56" s="39">
        <f t="shared" si="3"/>
        <v>0.79374999999999973</v>
      </c>
      <c r="P56" s="41"/>
    </row>
    <row r="57" spans="1:16" x14ac:dyDescent="0.25">
      <c r="A57" s="4">
        <f t="shared" si="1"/>
        <v>52</v>
      </c>
      <c r="B57" s="41" t="s">
        <v>88</v>
      </c>
      <c r="C57" s="49" t="s">
        <v>89</v>
      </c>
      <c r="D57" s="41" t="s">
        <v>6</v>
      </c>
      <c r="E57" s="41"/>
      <c r="F57" s="42">
        <v>0.5</v>
      </c>
      <c r="G57" s="43">
        <f t="shared" si="4"/>
        <v>69.400000000000034</v>
      </c>
      <c r="H57" s="47">
        <v>1.3888888888888889E-3</v>
      </c>
      <c r="I57" s="44">
        <f t="shared" si="5"/>
        <v>7.8472222222222193E-2</v>
      </c>
      <c r="J57" s="90">
        <f t="shared" si="2"/>
        <v>0.3104166666666664</v>
      </c>
      <c r="K57" s="90">
        <f t="shared" si="2"/>
        <v>0.44444444444444414</v>
      </c>
      <c r="L57" s="90">
        <f t="shared" si="2"/>
        <v>0.55416666666666636</v>
      </c>
      <c r="M57" s="90">
        <f t="shared" si="2"/>
        <v>0.65624999999999978</v>
      </c>
      <c r="N57" s="90">
        <f t="shared" si="2"/>
        <v>0.72361111111111076</v>
      </c>
      <c r="O57" s="39">
        <f t="shared" si="3"/>
        <v>0.79513888888888862</v>
      </c>
      <c r="P57" s="41"/>
    </row>
    <row r="58" spans="1:16" s="59" customFormat="1" ht="12.75" x14ac:dyDescent="0.2">
      <c r="A58" s="117" t="s">
        <v>146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</row>
    <row r="59" spans="1:16" s="59" customFormat="1" ht="12.75" x14ac:dyDescent="0.2">
      <c r="A59" s="118" t="s">
        <v>11</v>
      </c>
      <c r="B59" s="118"/>
      <c r="C59" s="16"/>
      <c r="D59" s="16"/>
      <c r="E59" s="16"/>
      <c r="F59" s="16"/>
      <c r="G59" s="16"/>
      <c r="H59" s="16" t="s">
        <v>99</v>
      </c>
      <c r="I59" s="16"/>
      <c r="J59" s="16"/>
      <c r="K59" s="16"/>
      <c r="L59" s="16"/>
      <c r="M59" s="16"/>
      <c r="N59" s="56"/>
      <c r="O59" s="56"/>
      <c r="P59" s="16"/>
    </row>
    <row r="60" spans="1:16" s="59" customFormat="1" ht="12.75" x14ac:dyDescent="0.2">
      <c r="A60" s="57" t="s">
        <v>90</v>
      </c>
      <c r="B60" s="18"/>
      <c r="C60" s="58"/>
      <c r="D60" s="58"/>
      <c r="E60" s="58"/>
      <c r="F60" s="58"/>
      <c r="G60" s="58"/>
      <c r="H60" s="16" t="s">
        <v>92</v>
      </c>
      <c r="I60" s="16"/>
      <c r="J60" s="16"/>
      <c r="K60" s="16"/>
      <c r="L60" s="16"/>
      <c r="M60" s="16"/>
      <c r="N60" s="56"/>
      <c r="O60" s="56"/>
      <c r="P60" s="16"/>
    </row>
    <row r="61" spans="1:16" s="59" customFormat="1" ht="12.75" x14ac:dyDescent="0.2">
      <c r="A61" s="57" t="s">
        <v>93</v>
      </c>
      <c r="B61" s="16"/>
      <c r="C61" s="58"/>
      <c r="D61" s="58"/>
      <c r="E61" s="58"/>
      <c r="F61" s="58"/>
      <c r="G61" s="58"/>
      <c r="H61" s="58"/>
      <c r="I61" s="58"/>
      <c r="J61" s="58"/>
      <c r="K61" s="58"/>
      <c r="L61" s="16"/>
      <c r="M61" s="16"/>
      <c r="N61" s="16"/>
      <c r="O61" s="16"/>
      <c r="P61" s="16"/>
    </row>
    <row r="62" spans="1:16" s="59" customFormat="1" ht="12.75" x14ac:dyDescent="0.2">
      <c r="A62" s="16" t="s">
        <v>94</v>
      </c>
      <c r="B62" s="16"/>
      <c r="C62" s="16"/>
      <c r="D62" s="16"/>
      <c r="E62" s="16"/>
      <c r="F62" s="56"/>
      <c r="G62" s="56"/>
      <c r="H62" s="16"/>
      <c r="I62" s="111" t="s">
        <v>91</v>
      </c>
      <c r="J62" s="111"/>
      <c r="K62" s="111"/>
      <c r="L62" s="111"/>
      <c r="M62" s="111"/>
      <c r="N62" s="16"/>
      <c r="O62" s="16"/>
      <c r="P62" s="16"/>
    </row>
    <row r="63" spans="1:16" s="59" customFormat="1" ht="13.9" customHeight="1" x14ac:dyDescent="0.2">
      <c r="A63" s="60" t="s">
        <v>12</v>
      </c>
      <c r="B63" s="12" t="s">
        <v>13</v>
      </c>
      <c r="C63" s="16"/>
      <c r="D63" s="16"/>
      <c r="E63" s="16"/>
      <c r="F63" s="16"/>
      <c r="G63" s="16"/>
      <c r="H63" s="58"/>
      <c r="I63" s="111"/>
      <c r="J63" s="111"/>
      <c r="K63" s="111"/>
      <c r="L63" s="111"/>
      <c r="M63" s="111"/>
      <c r="N63" s="16"/>
      <c r="O63" s="16"/>
      <c r="P63" s="16"/>
    </row>
    <row r="64" spans="1:16" x14ac:dyDescent="0.25">
      <c r="A64" s="62" t="s">
        <v>143</v>
      </c>
      <c r="B64" s="62"/>
      <c r="C64" s="62"/>
      <c r="D64" s="62"/>
      <c r="E64" s="12"/>
      <c r="F64" s="12"/>
      <c r="G64" s="12"/>
      <c r="H64" s="16" t="s">
        <v>98</v>
      </c>
      <c r="I64" s="16"/>
      <c r="J64" s="16"/>
    </row>
    <row r="65" spans="1:7" x14ac:dyDescent="0.25">
      <c r="A65" s="12" t="s">
        <v>142</v>
      </c>
      <c r="B65" s="12"/>
      <c r="C65" s="12"/>
      <c r="D65" s="12"/>
      <c r="E65" s="12"/>
      <c r="F65" s="12"/>
      <c r="G65" s="12"/>
    </row>
  </sheetData>
  <mergeCells count="11">
    <mergeCell ref="I62:M63"/>
    <mergeCell ref="H3:H5"/>
    <mergeCell ref="I3:I5"/>
    <mergeCell ref="P3:P5"/>
    <mergeCell ref="A58:P58"/>
    <mergeCell ref="A59:B59"/>
    <mergeCell ref="A3:A5"/>
    <mergeCell ref="C3:C5"/>
    <mergeCell ref="D3:D5"/>
    <mergeCell ref="F3:F5"/>
    <mergeCell ref="G3:G5"/>
  </mergeCells>
  <pageMargins left="0" right="0.70866141732283472" top="0" bottom="1.7716535433070868" header="0.19685039370078741" footer="0.19685039370078741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6"/>
  <sheetViews>
    <sheetView topLeftCell="A31" workbookViewId="0">
      <selection activeCell="N11" sqref="B11:N12"/>
    </sheetView>
  </sheetViews>
  <sheetFormatPr defaultRowHeight="15" x14ac:dyDescent="0.25"/>
  <cols>
    <col min="1" max="1" width="4.5703125" style="12" customWidth="1"/>
    <col min="2" max="2" width="36.42578125" style="12" customWidth="1"/>
    <col min="3" max="3" width="8.85546875" style="12"/>
    <col min="4" max="4" width="6.7109375" style="12" customWidth="1"/>
    <col min="5" max="5" width="7" style="12" customWidth="1"/>
    <col min="6" max="6" width="6.5703125" style="12" customWidth="1"/>
    <col min="7" max="7" width="5.28515625" style="12" customWidth="1"/>
    <col min="8" max="8" width="6.85546875" style="12" customWidth="1"/>
    <col min="9" max="9" width="6.7109375" style="12" customWidth="1"/>
    <col min="10" max="14" width="5.5703125" style="12" customWidth="1"/>
    <col min="15" max="15" width="20.28515625" style="12" customWidth="1"/>
    <col min="16" max="16" width="8.85546875" style="12"/>
    <col min="18" max="18" width="9.28515625" customWidth="1"/>
  </cols>
  <sheetData>
    <row r="1" spans="1:15" x14ac:dyDescent="0.25">
      <c r="A1" s="26"/>
      <c r="B1" s="19" t="s">
        <v>14</v>
      </c>
      <c r="C1" s="13"/>
      <c r="D1" s="13"/>
      <c r="E1" s="19" t="s">
        <v>16</v>
      </c>
      <c r="H1" s="13"/>
      <c r="I1" s="13"/>
      <c r="J1" s="13"/>
      <c r="K1" s="13"/>
      <c r="L1" s="13"/>
      <c r="M1" s="13"/>
      <c r="N1" s="13"/>
      <c r="O1" s="13"/>
    </row>
    <row r="2" spans="1:15" x14ac:dyDescent="0.25">
      <c r="A2" s="13"/>
      <c r="B2" s="19" t="s">
        <v>15</v>
      </c>
      <c r="C2" s="19"/>
      <c r="D2" s="19"/>
      <c r="E2" s="19" t="s">
        <v>17</v>
      </c>
      <c r="F2" s="60"/>
      <c r="G2" s="60"/>
      <c r="H2" s="13"/>
      <c r="I2" s="13"/>
      <c r="J2" s="13"/>
      <c r="K2" s="13"/>
      <c r="L2" s="13"/>
      <c r="M2" s="13"/>
      <c r="N2" s="13"/>
      <c r="O2" s="13"/>
    </row>
    <row r="3" spans="1:15" ht="14.45" customHeight="1" x14ac:dyDescent="0.25">
      <c r="A3" s="129" t="s">
        <v>18</v>
      </c>
      <c r="B3" s="75" t="s">
        <v>19</v>
      </c>
      <c r="C3" s="132" t="s">
        <v>95</v>
      </c>
      <c r="D3" s="132" t="s">
        <v>20</v>
      </c>
      <c r="E3" s="76"/>
      <c r="F3" s="132" t="s">
        <v>21</v>
      </c>
      <c r="G3" s="132" t="s">
        <v>22</v>
      </c>
      <c r="H3" s="137" t="s">
        <v>23</v>
      </c>
      <c r="I3" s="68" t="s">
        <v>151</v>
      </c>
      <c r="J3" s="77" t="s">
        <v>141</v>
      </c>
      <c r="K3" s="78" t="s">
        <v>141</v>
      </c>
      <c r="L3" s="78" t="s">
        <v>140</v>
      </c>
      <c r="M3" s="68" t="s">
        <v>151</v>
      </c>
      <c r="N3" s="79" t="s">
        <v>140</v>
      </c>
      <c r="O3" s="138" t="s">
        <v>25</v>
      </c>
    </row>
    <row r="4" spans="1:15" ht="25.5" x14ac:dyDescent="0.25">
      <c r="A4" s="130"/>
      <c r="B4" s="75" t="s">
        <v>26</v>
      </c>
      <c r="C4" s="133"/>
      <c r="D4" s="135"/>
      <c r="E4" s="80" t="s">
        <v>27</v>
      </c>
      <c r="F4" s="135"/>
      <c r="G4" s="135"/>
      <c r="H4" s="137"/>
      <c r="I4" s="81" t="s">
        <v>28</v>
      </c>
      <c r="J4" s="81" t="s">
        <v>28</v>
      </c>
      <c r="K4" s="86" t="s">
        <v>28</v>
      </c>
      <c r="L4" s="86" t="s">
        <v>28</v>
      </c>
      <c r="M4" s="86" t="s">
        <v>28</v>
      </c>
      <c r="N4" s="86" t="s">
        <v>28</v>
      </c>
      <c r="O4" s="139"/>
    </row>
    <row r="5" spans="1:15" x14ac:dyDescent="0.25">
      <c r="A5" s="131"/>
      <c r="B5" s="75" t="s">
        <v>29</v>
      </c>
      <c r="C5" s="134"/>
      <c r="D5" s="136"/>
      <c r="E5" s="82"/>
      <c r="F5" s="136"/>
      <c r="G5" s="136"/>
      <c r="H5" s="137"/>
      <c r="I5" s="81">
        <v>3042</v>
      </c>
      <c r="J5" s="81">
        <v>3043</v>
      </c>
      <c r="K5" s="81">
        <v>3044</v>
      </c>
      <c r="L5" s="85">
        <v>3052</v>
      </c>
      <c r="M5" s="81">
        <v>3045</v>
      </c>
      <c r="N5" s="82">
        <v>3053</v>
      </c>
      <c r="O5" s="140"/>
    </row>
    <row r="6" spans="1:15" x14ac:dyDescent="0.25">
      <c r="A6" s="20">
        <v>1</v>
      </c>
      <c r="B6" s="8" t="s">
        <v>88</v>
      </c>
      <c r="C6" s="29" t="s">
        <v>100</v>
      </c>
      <c r="D6" s="8" t="s">
        <v>6</v>
      </c>
      <c r="E6" s="8"/>
      <c r="F6" s="64">
        <v>0</v>
      </c>
      <c r="G6" s="21">
        <v>0</v>
      </c>
      <c r="H6" s="22">
        <v>0</v>
      </c>
      <c r="I6" s="22">
        <v>0.35000000000000003</v>
      </c>
      <c r="J6" s="22">
        <v>0.47916666666666669</v>
      </c>
      <c r="K6" s="22">
        <v>0.60625000000000007</v>
      </c>
      <c r="L6" s="92">
        <v>0.69513888888888886</v>
      </c>
      <c r="M6" s="22">
        <v>0.7597222222222223</v>
      </c>
      <c r="N6" s="23">
        <v>0.82847222222222228</v>
      </c>
      <c r="O6" s="3"/>
    </row>
    <row r="7" spans="1:15" x14ac:dyDescent="0.25">
      <c r="A7" s="8">
        <f>SUM(A6+1)</f>
        <v>2</v>
      </c>
      <c r="B7" s="21" t="s">
        <v>87</v>
      </c>
      <c r="C7" s="34">
        <v>1394</v>
      </c>
      <c r="D7" s="8" t="s">
        <v>6</v>
      </c>
      <c r="E7" s="8"/>
      <c r="F7" s="7">
        <v>0.5</v>
      </c>
      <c r="G7" s="24">
        <v>0.5</v>
      </c>
      <c r="H7" s="22">
        <v>1.3888888888888889E-3</v>
      </c>
      <c r="I7" s="22">
        <f>SUM(I6+$H7)</f>
        <v>0.35138888888888892</v>
      </c>
      <c r="J7" s="22">
        <f t="shared" ref="J7:N22" si="0">SUM(J6+$H7)</f>
        <v>0.48055555555555557</v>
      </c>
      <c r="K7" s="22">
        <f t="shared" si="0"/>
        <v>0.60763888888888895</v>
      </c>
      <c r="L7" s="22">
        <f t="shared" si="0"/>
        <v>0.69652777777777775</v>
      </c>
      <c r="M7" s="22">
        <f t="shared" si="0"/>
        <v>0.76111111111111118</v>
      </c>
      <c r="N7" s="22">
        <f t="shared" si="0"/>
        <v>0.82986111111111116</v>
      </c>
      <c r="O7" s="5"/>
    </row>
    <row r="8" spans="1:15" x14ac:dyDescent="0.25">
      <c r="A8" s="8">
        <f t="shared" ref="A8:A57" si="1">SUM(A7+1)</f>
        <v>3</v>
      </c>
      <c r="B8" s="21" t="s">
        <v>85</v>
      </c>
      <c r="C8" s="31" t="s">
        <v>101</v>
      </c>
      <c r="D8" s="8" t="s">
        <v>6</v>
      </c>
      <c r="E8" s="8"/>
      <c r="F8" s="7">
        <v>0.5</v>
      </c>
      <c r="G8" s="24">
        <f>SUM(G7+F8)</f>
        <v>1</v>
      </c>
      <c r="H8" s="22">
        <v>1.3888888888888889E-3</v>
      </c>
      <c r="I8" s="22">
        <f t="shared" ref="I8:J57" si="2">SUM(I7+$H8)</f>
        <v>0.3527777777777778</v>
      </c>
      <c r="J8" s="22">
        <f t="shared" si="0"/>
        <v>0.48194444444444445</v>
      </c>
      <c r="K8" s="22">
        <v>0.60902777777777783</v>
      </c>
      <c r="L8" s="92">
        <f>SUM(L7+H8)</f>
        <v>0.69791666666666663</v>
      </c>
      <c r="M8" s="22">
        <f t="shared" ref="M8:M57" si="3">SUM(M7+$H8)</f>
        <v>0.76250000000000007</v>
      </c>
      <c r="N8" s="22">
        <f t="shared" ref="N8:N57" si="4">SUM(N7+$H8)</f>
        <v>0.83125000000000004</v>
      </c>
      <c r="O8" s="5"/>
    </row>
    <row r="9" spans="1:15" x14ac:dyDescent="0.25">
      <c r="A9" s="8">
        <f t="shared" si="1"/>
        <v>4</v>
      </c>
      <c r="B9" s="25" t="s">
        <v>83</v>
      </c>
      <c r="C9" s="29" t="s">
        <v>102</v>
      </c>
      <c r="D9" s="8" t="s">
        <v>6</v>
      </c>
      <c r="E9" s="8"/>
      <c r="F9" s="7">
        <v>0.8</v>
      </c>
      <c r="G9" s="24">
        <f t="shared" ref="G9:G57" si="5">SUM(G8+F9)</f>
        <v>1.8</v>
      </c>
      <c r="H9" s="22">
        <v>1.3888888888888889E-3</v>
      </c>
      <c r="I9" s="22">
        <f t="shared" si="2"/>
        <v>0.35416666666666669</v>
      </c>
      <c r="J9" s="22">
        <f t="shared" si="0"/>
        <v>0.48333333333333334</v>
      </c>
      <c r="K9" s="22" t="s">
        <v>2</v>
      </c>
      <c r="L9" s="92">
        <f t="shared" ref="L9:L57" si="6">SUM(L8+H9)</f>
        <v>0.69930555555555551</v>
      </c>
      <c r="M9" s="22">
        <f t="shared" si="3"/>
        <v>0.76388888888888895</v>
      </c>
      <c r="N9" s="22">
        <f t="shared" si="4"/>
        <v>0.83263888888888893</v>
      </c>
      <c r="O9" s="5"/>
    </row>
    <row r="10" spans="1:15" x14ac:dyDescent="0.25">
      <c r="A10" s="8">
        <f t="shared" si="1"/>
        <v>5</v>
      </c>
      <c r="B10" s="25" t="s">
        <v>81</v>
      </c>
      <c r="C10" s="29" t="s">
        <v>103</v>
      </c>
      <c r="D10" s="8" t="s">
        <v>6</v>
      </c>
      <c r="E10" s="8"/>
      <c r="F10" s="7">
        <v>2.4</v>
      </c>
      <c r="G10" s="24">
        <f t="shared" si="5"/>
        <v>4.2</v>
      </c>
      <c r="H10" s="22">
        <v>2.7777777777777779E-3</v>
      </c>
      <c r="I10" s="22">
        <f t="shared" si="2"/>
        <v>0.35694444444444445</v>
      </c>
      <c r="J10" s="22">
        <f t="shared" si="0"/>
        <v>0.4861111111111111</v>
      </c>
      <c r="K10" s="22">
        <v>0.61319444444444449</v>
      </c>
      <c r="L10" s="92">
        <f t="shared" si="6"/>
        <v>0.70208333333333328</v>
      </c>
      <c r="M10" s="22">
        <f t="shared" si="3"/>
        <v>0.76666666666666672</v>
      </c>
      <c r="N10" s="22">
        <f t="shared" si="4"/>
        <v>0.8354166666666667</v>
      </c>
      <c r="O10" s="91" t="s">
        <v>156</v>
      </c>
    </row>
    <row r="11" spans="1:15" x14ac:dyDescent="0.25">
      <c r="A11" s="8">
        <f t="shared" si="1"/>
        <v>6</v>
      </c>
      <c r="B11" s="98" t="s">
        <v>104</v>
      </c>
      <c r="C11" s="99"/>
      <c r="D11" s="93" t="s">
        <v>5</v>
      </c>
      <c r="E11" s="93"/>
      <c r="F11" s="95">
        <v>4.4000000000000004</v>
      </c>
      <c r="G11" s="96">
        <f t="shared" si="5"/>
        <v>8.6000000000000014</v>
      </c>
      <c r="H11" s="92">
        <v>5.5555555555555558E-3</v>
      </c>
      <c r="I11" s="92">
        <f t="shared" si="2"/>
        <v>0.36249999999999999</v>
      </c>
      <c r="J11" s="92">
        <f t="shared" si="0"/>
        <v>0.49166666666666664</v>
      </c>
      <c r="K11" s="92">
        <f>SUM(K10+H11)</f>
        <v>0.61875000000000002</v>
      </c>
      <c r="L11" s="92">
        <f t="shared" si="6"/>
        <v>0.70763888888888882</v>
      </c>
      <c r="M11" s="92">
        <f t="shared" si="3"/>
        <v>0.77222222222222225</v>
      </c>
      <c r="N11" s="92">
        <f t="shared" si="4"/>
        <v>0.84097222222222223</v>
      </c>
      <c r="O11" s="7">
        <v>33</v>
      </c>
    </row>
    <row r="12" spans="1:15" x14ac:dyDescent="0.25">
      <c r="A12" s="8">
        <f t="shared" si="1"/>
        <v>7</v>
      </c>
      <c r="B12" s="100" t="s">
        <v>105</v>
      </c>
      <c r="C12" s="99"/>
      <c r="D12" s="93" t="s">
        <v>5</v>
      </c>
      <c r="E12" s="93"/>
      <c r="F12" s="95">
        <v>0.5</v>
      </c>
      <c r="G12" s="96">
        <f t="shared" si="5"/>
        <v>9.1000000000000014</v>
      </c>
      <c r="H12" s="92">
        <v>6.9444444444444447E-4</v>
      </c>
      <c r="I12" s="92">
        <f t="shared" si="2"/>
        <v>0.36319444444444443</v>
      </c>
      <c r="J12" s="92">
        <f t="shared" si="0"/>
        <v>0.49236111111111108</v>
      </c>
      <c r="K12" s="92">
        <f t="shared" ref="K12:K57" si="7">SUM(K11+H12)</f>
        <v>0.61944444444444446</v>
      </c>
      <c r="L12" s="92">
        <f t="shared" si="6"/>
        <v>0.70833333333333326</v>
      </c>
      <c r="M12" s="92">
        <f t="shared" si="3"/>
        <v>0.7729166666666667</v>
      </c>
      <c r="N12" s="92">
        <f t="shared" si="4"/>
        <v>0.84166666666666667</v>
      </c>
      <c r="O12" s="5"/>
    </row>
    <row r="13" spans="1:15" x14ac:dyDescent="0.25">
      <c r="A13" s="8">
        <f t="shared" si="1"/>
        <v>8</v>
      </c>
      <c r="B13" s="28" t="s">
        <v>106</v>
      </c>
      <c r="C13" s="29" t="s">
        <v>60</v>
      </c>
      <c r="D13" s="8" t="s">
        <v>7</v>
      </c>
      <c r="E13" s="8">
        <v>702</v>
      </c>
      <c r="F13" s="7">
        <v>0.6</v>
      </c>
      <c r="G13" s="24">
        <f t="shared" si="5"/>
        <v>9.7000000000000011</v>
      </c>
      <c r="H13" s="22">
        <v>6.9444444444444447E-4</v>
      </c>
      <c r="I13" s="22">
        <f t="shared" si="2"/>
        <v>0.36388888888888887</v>
      </c>
      <c r="J13" s="22">
        <f t="shared" si="0"/>
        <v>0.49305555555555552</v>
      </c>
      <c r="K13" s="22">
        <f t="shared" si="7"/>
        <v>0.62013888888888891</v>
      </c>
      <c r="L13" s="92">
        <f t="shared" si="6"/>
        <v>0.7090277777777777</v>
      </c>
      <c r="M13" s="22">
        <f t="shared" si="3"/>
        <v>0.77361111111111114</v>
      </c>
      <c r="N13" s="22">
        <f t="shared" si="4"/>
        <v>0.84236111111111112</v>
      </c>
      <c r="O13" s="5"/>
    </row>
    <row r="14" spans="1:15" ht="25.5" x14ac:dyDescent="0.25">
      <c r="A14" s="8">
        <f t="shared" si="1"/>
        <v>9</v>
      </c>
      <c r="B14" s="28" t="s">
        <v>107</v>
      </c>
      <c r="C14" s="29" t="s">
        <v>108</v>
      </c>
      <c r="D14" s="8" t="s">
        <v>7</v>
      </c>
      <c r="E14" s="8">
        <v>702</v>
      </c>
      <c r="F14" s="7">
        <v>0.8</v>
      </c>
      <c r="G14" s="24">
        <f t="shared" si="5"/>
        <v>10.500000000000002</v>
      </c>
      <c r="H14" s="22">
        <v>1.3888888888888889E-3</v>
      </c>
      <c r="I14" s="22">
        <f t="shared" si="2"/>
        <v>0.36527777777777776</v>
      </c>
      <c r="J14" s="22">
        <f t="shared" si="0"/>
        <v>0.49444444444444441</v>
      </c>
      <c r="K14" s="22">
        <f t="shared" si="7"/>
        <v>0.62152777777777779</v>
      </c>
      <c r="L14" s="92">
        <f t="shared" si="6"/>
        <v>0.71041666666666659</v>
      </c>
      <c r="M14" s="22">
        <f t="shared" si="3"/>
        <v>0.77500000000000002</v>
      </c>
      <c r="N14" s="22">
        <f t="shared" si="4"/>
        <v>0.84375</v>
      </c>
      <c r="O14" s="5"/>
    </row>
    <row r="15" spans="1:15" ht="25.5" x14ac:dyDescent="0.25">
      <c r="A15" s="8">
        <f t="shared" si="1"/>
        <v>10</v>
      </c>
      <c r="B15" s="28" t="s">
        <v>109</v>
      </c>
      <c r="C15" s="29" t="s">
        <v>110</v>
      </c>
      <c r="D15" s="8" t="s">
        <v>7</v>
      </c>
      <c r="E15" s="8">
        <v>702</v>
      </c>
      <c r="F15" s="7">
        <v>0.7</v>
      </c>
      <c r="G15" s="24">
        <f t="shared" si="5"/>
        <v>11.200000000000001</v>
      </c>
      <c r="H15" s="22">
        <v>1.3888888888888889E-3</v>
      </c>
      <c r="I15" s="22">
        <f t="shared" si="2"/>
        <v>0.36666666666666664</v>
      </c>
      <c r="J15" s="22">
        <f t="shared" si="0"/>
        <v>0.49583333333333329</v>
      </c>
      <c r="K15" s="22">
        <f t="shared" si="7"/>
        <v>0.62291666666666667</v>
      </c>
      <c r="L15" s="92">
        <f t="shared" si="6"/>
        <v>0.71180555555555547</v>
      </c>
      <c r="M15" s="22">
        <f t="shared" si="3"/>
        <v>0.77638888888888891</v>
      </c>
      <c r="N15" s="22">
        <f t="shared" si="4"/>
        <v>0.84513888888888888</v>
      </c>
      <c r="O15" s="5"/>
    </row>
    <row r="16" spans="1:15" x14ac:dyDescent="0.25">
      <c r="A16" s="8">
        <f t="shared" si="1"/>
        <v>11</v>
      </c>
      <c r="B16" s="28" t="s">
        <v>111</v>
      </c>
      <c r="C16" s="29" t="s">
        <v>112</v>
      </c>
      <c r="D16" s="8" t="s">
        <v>7</v>
      </c>
      <c r="E16" s="8">
        <v>702</v>
      </c>
      <c r="F16" s="7">
        <v>1.7</v>
      </c>
      <c r="G16" s="24">
        <f t="shared" si="5"/>
        <v>12.9</v>
      </c>
      <c r="H16" s="22">
        <v>1.3888888888888889E-3</v>
      </c>
      <c r="I16" s="22">
        <f t="shared" si="2"/>
        <v>0.36805555555555552</v>
      </c>
      <c r="J16" s="22">
        <f t="shared" si="0"/>
        <v>0.49722222222222218</v>
      </c>
      <c r="K16" s="22">
        <f t="shared" si="7"/>
        <v>0.62430555555555556</v>
      </c>
      <c r="L16" s="92">
        <f t="shared" si="6"/>
        <v>0.71319444444444435</v>
      </c>
      <c r="M16" s="22">
        <f t="shared" si="3"/>
        <v>0.77777777777777779</v>
      </c>
      <c r="N16" s="22">
        <f t="shared" si="4"/>
        <v>0.84652777777777777</v>
      </c>
      <c r="O16" s="5"/>
    </row>
    <row r="17" spans="1:15" x14ac:dyDescent="0.25">
      <c r="A17" s="8">
        <f t="shared" si="1"/>
        <v>12</v>
      </c>
      <c r="B17" s="28" t="s">
        <v>113</v>
      </c>
      <c r="C17" s="29" t="s">
        <v>114</v>
      </c>
      <c r="D17" s="8" t="s">
        <v>7</v>
      </c>
      <c r="E17" s="8">
        <v>702</v>
      </c>
      <c r="F17" s="7">
        <v>1</v>
      </c>
      <c r="G17" s="24">
        <f t="shared" si="5"/>
        <v>13.9</v>
      </c>
      <c r="H17" s="22">
        <v>1.3888888888888889E-3</v>
      </c>
      <c r="I17" s="22">
        <f t="shared" si="2"/>
        <v>0.36944444444444441</v>
      </c>
      <c r="J17" s="22">
        <f t="shared" si="0"/>
        <v>0.49861111111111106</v>
      </c>
      <c r="K17" s="22">
        <f t="shared" si="7"/>
        <v>0.62569444444444444</v>
      </c>
      <c r="L17" s="92">
        <f t="shared" si="6"/>
        <v>0.71458333333333324</v>
      </c>
      <c r="M17" s="22">
        <f t="shared" si="3"/>
        <v>0.77916666666666667</v>
      </c>
      <c r="N17" s="22">
        <f t="shared" si="4"/>
        <v>0.84791666666666665</v>
      </c>
      <c r="O17" s="5"/>
    </row>
    <row r="18" spans="1:15" x14ac:dyDescent="0.25">
      <c r="A18" s="8">
        <f t="shared" si="1"/>
        <v>13</v>
      </c>
      <c r="B18" s="8" t="s">
        <v>71</v>
      </c>
      <c r="C18" s="29" t="s">
        <v>115</v>
      </c>
      <c r="D18" s="8" t="s">
        <v>7</v>
      </c>
      <c r="E18" s="8">
        <v>702</v>
      </c>
      <c r="F18" s="7">
        <v>1.6</v>
      </c>
      <c r="G18" s="24">
        <f t="shared" si="5"/>
        <v>15.5</v>
      </c>
      <c r="H18" s="27">
        <v>1.3888888888888889E-3</v>
      </c>
      <c r="I18" s="22">
        <f t="shared" si="2"/>
        <v>0.37083333333333329</v>
      </c>
      <c r="J18" s="22">
        <f t="shared" si="0"/>
        <v>0.49999999999999994</v>
      </c>
      <c r="K18" s="22">
        <f t="shared" si="7"/>
        <v>0.62708333333333333</v>
      </c>
      <c r="L18" s="92">
        <f t="shared" si="6"/>
        <v>0.71597222222222212</v>
      </c>
      <c r="M18" s="22">
        <f t="shared" si="3"/>
        <v>0.78055555555555556</v>
      </c>
      <c r="N18" s="22">
        <f t="shared" si="4"/>
        <v>0.84930555555555554</v>
      </c>
      <c r="O18" s="5"/>
    </row>
    <row r="19" spans="1:15" x14ac:dyDescent="0.25">
      <c r="A19" s="8">
        <f t="shared" si="1"/>
        <v>14</v>
      </c>
      <c r="B19" s="8" t="s">
        <v>70</v>
      </c>
      <c r="C19" s="31" t="s">
        <v>116</v>
      </c>
      <c r="D19" s="8" t="s">
        <v>7</v>
      </c>
      <c r="E19" s="8">
        <v>702</v>
      </c>
      <c r="F19" s="7">
        <v>1.1000000000000001</v>
      </c>
      <c r="G19" s="24">
        <f t="shared" si="5"/>
        <v>16.600000000000001</v>
      </c>
      <c r="H19" s="27">
        <v>1.3888888888888889E-3</v>
      </c>
      <c r="I19" s="22">
        <f t="shared" si="2"/>
        <v>0.37222222222222218</v>
      </c>
      <c r="J19" s="22">
        <f t="shared" si="0"/>
        <v>0.50138888888888888</v>
      </c>
      <c r="K19" s="22">
        <f t="shared" si="7"/>
        <v>0.62847222222222221</v>
      </c>
      <c r="L19" s="92">
        <f t="shared" si="6"/>
        <v>0.71736111111111101</v>
      </c>
      <c r="M19" s="22">
        <f t="shared" si="3"/>
        <v>0.78194444444444444</v>
      </c>
      <c r="N19" s="22">
        <f t="shared" si="4"/>
        <v>0.85069444444444442</v>
      </c>
      <c r="O19" s="5"/>
    </row>
    <row r="20" spans="1:15" x14ac:dyDescent="0.25">
      <c r="A20" s="8">
        <f t="shared" si="1"/>
        <v>15</v>
      </c>
      <c r="B20" s="93" t="s">
        <v>158</v>
      </c>
      <c r="C20" s="94" t="s">
        <v>159</v>
      </c>
      <c r="D20" s="93" t="s">
        <v>6</v>
      </c>
      <c r="E20" s="93"/>
      <c r="F20" s="95">
        <v>2.6</v>
      </c>
      <c r="G20" s="96">
        <f t="shared" si="5"/>
        <v>19.200000000000003</v>
      </c>
      <c r="H20" s="97">
        <v>2.0833333333333333E-3</v>
      </c>
      <c r="I20" s="92">
        <f t="shared" si="2"/>
        <v>0.3743055555555555</v>
      </c>
      <c r="J20" s="92">
        <f t="shared" si="0"/>
        <v>0.50347222222222221</v>
      </c>
      <c r="K20" s="92">
        <f t="shared" si="7"/>
        <v>0.63055555555555554</v>
      </c>
      <c r="L20" s="92">
        <f t="shared" si="6"/>
        <v>0.71944444444444433</v>
      </c>
      <c r="M20" s="92">
        <f t="shared" si="3"/>
        <v>0.78402777777777777</v>
      </c>
      <c r="N20" s="92">
        <f t="shared" si="4"/>
        <v>0.85277777777777775</v>
      </c>
      <c r="O20" s="5"/>
    </row>
    <row r="21" spans="1:15" x14ac:dyDescent="0.25">
      <c r="A21" s="8">
        <f t="shared" si="1"/>
        <v>16</v>
      </c>
      <c r="B21" s="21" t="s">
        <v>117</v>
      </c>
      <c r="C21" s="8">
        <v>91</v>
      </c>
      <c r="D21" s="8" t="s">
        <v>6</v>
      </c>
      <c r="E21" s="8"/>
      <c r="F21" s="7">
        <v>0.4</v>
      </c>
      <c r="G21" s="24">
        <f t="shared" si="5"/>
        <v>19.600000000000001</v>
      </c>
      <c r="H21" s="27">
        <v>6.9444444444444447E-4</v>
      </c>
      <c r="I21" s="22">
        <f t="shared" si="2"/>
        <v>0.37499999999999994</v>
      </c>
      <c r="J21" s="22">
        <f t="shared" si="0"/>
        <v>0.50416666666666665</v>
      </c>
      <c r="K21" s="22">
        <f t="shared" si="7"/>
        <v>0.63124999999999998</v>
      </c>
      <c r="L21" s="92">
        <f t="shared" si="6"/>
        <v>0.72013888888888877</v>
      </c>
      <c r="M21" s="22">
        <f t="shared" si="3"/>
        <v>0.78472222222222221</v>
      </c>
      <c r="N21" s="22">
        <f t="shared" si="4"/>
        <v>0.85347222222222219</v>
      </c>
      <c r="O21" s="7"/>
    </row>
    <row r="22" spans="1:15" x14ac:dyDescent="0.25">
      <c r="A22" s="8">
        <f t="shared" si="1"/>
        <v>17</v>
      </c>
      <c r="B22" s="8" t="s">
        <v>118</v>
      </c>
      <c r="C22" s="8">
        <v>88</v>
      </c>
      <c r="D22" s="8" t="s">
        <v>6</v>
      </c>
      <c r="E22" s="8"/>
      <c r="F22" s="7">
        <v>1.1000000000000001</v>
      </c>
      <c r="G22" s="24">
        <f t="shared" si="5"/>
        <v>20.700000000000003</v>
      </c>
      <c r="H22" s="27">
        <v>1.3888888888888889E-3</v>
      </c>
      <c r="I22" s="22">
        <f t="shared" si="2"/>
        <v>0.37638888888888883</v>
      </c>
      <c r="J22" s="22">
        <f t="shared" si="0"/>
        <v>0.50555555555555554</v>
      </c>
      <c r="K22" s="22">
        <f t="shared" si="7"/>
        <v>0.63263888888888886</v>
      </c>
      <c r="L22" s="92">
        <f t="shared" si="6"/>
        <v>0.72152777777777766</v>
      </c>
      <c r="M22" s="22">
        <f t="shared" si="3"/>
        <v>0.78611111111111109</v>
      </c>
      <c r="N22" s="22">
        <f t="shared" si="4"/>
        <v>0.85486111111111107</v>
      </c>
      <c r="O22" s="8"/>
    </row>
    <row r="23" spans="1:15" x14ac:dyDescent="0.25">
      <c r="A23" s="8">
        <f t="shared" si="1"/>
        <v>18</v>
      </c>
      <c r="B23" s="28" t="s">
        <v>119</v>
      </c>
      <c r="C23" s="8">
        <v>231</v>
      </c>
      <c r="D23" s="8" t="s">
        <v>6</v>
      </c>
      <c r="E23" s="8"/>
      <c r="F23" s="7">
        <v>3.2</v>
      </c>
      <c r="G23" s="24">
        <f t="shared" si="5"/>
        <v>23.900000000000002</v>
      </c>
      <c r="H23" s="27">
        <v>2.7777777777777779E-3</v>
      </c>
      <c r="I23" s="22">
        <f t="shared" si="2"/>
        <v>0.3791666666666666</v>
      </c>
      <c r="J23" s="22">
        <f t="shared" si="2"/>
        <v>0.5083333333333333</v>
      </c>
      <c r="K23" s="22">
        <f t="shared" si="7"/>
        <v>0.63541666666666663</v>
      </c>
      <c r="L23" s="92">
        <f t="shared" si="6"/>
        <v>0.72430555555555542</v>
      </c>
      <c r="M23" s="22">
        <f t="shared" si="3"/>
        <v>0.78888888888888886</v>
      </c>
      <c r="N23" s="22">
        <f t="shared" si="4"/>
        <v>0.85763888888888884</v>
      </c>
      <c r="O23" s="7">
        <v>48</v>
      </c>
    </row>
    <row r="24" spans="1:15" x14ac:dyDescent="0.25">
      <c r="A24" s="8">
        <f t="shared" si="1"/>
        <v>19</v>
      </c>
      <c r="B24" s="8" t="s">
        <v>120</v>
      </c>
      <c r="C24" s="31" t="s">
        <v>149</v>
      </c>
      <c r="D24" s="8" t="s">
        <v>6</v>
      </c>
      <c r="E24" s="8"/>
      <c r="F24" s="7">
        <v>0.9</v>
      </c>
      <c r="G24" s="24">
        <f t="shared" si="5"/>
        <v>24.8</v>
      </c>
      <c r="H24" s="27">
        <v>1.3888888888888889E-3</v>
      </c>
      <c r="I24" s="22">
        <f t="shared" si="2"/>
        <v>0.38055555555555548</v>
      </c>
      <c r="J24" s="22">
        <f t="shared" si="2"/>
        <v>0.50972222222222219</v>
      </c>
      <c r="K24" s="22">
        <f t="shared" si="7"/>
        <v>0.63680555555555551</v>
      </c>
      <c r="L24" s="92">
        <f t="shared" si="6"/>
        <v>0.72569444444444431</v>
      </c>
      <c r="M24" s="22">
        <f t="shared" si="3"/>
        <v>0.79027777777777775</v>
      </c>
      <c r="N24" s="22">
        <f t="shared" si="4"/>
        <v>0.85902777777777772</v>
      </c>
      <c r="O24" s="5"/>
    </row>
    <row r="25" spans="1:15" x14ac:dyDescent="0.25">
      <c r="A25" s="8">
        <f t="shared" si="1"/>
        <v>20</v>
      </c>
      <c r="B25" s="8" t="s">
        <v>64</v>
      </c>
      <c r="C25" s="31" t="s">
        <v>152</v>
      </c>
      <c r="D25" s="8" t="s">
        <v>6</v>
      </c>
      <c r="E25" s="8"/>
      <c r="F25" s="7">
        <v>0.6</v>
      </c>
      <c r="G25" s="24">
        <f t="shared" si="5"/>
        <v>25.400000000000002</v>
      </c>
      <c r="H25" s="27">
        <v>6.9444444444444447E-4</v>
      </c>
      <c r="I25" s="22">
        <f t="shared" si="2"/>
        <v>0.38124999999999992</v>
      </c>
      <c r="J25" s="22">
        <f t="shared" si="2"/>
        <v>0.51041666666666663</v>
      </c>
      <c r="K25" s="22">
        <f t="shared" si="7"/>
        <v>0.63749999999999996</v>
      </c>
      <c r="L25" s="92">
        <f t="shared" si="6"/>
        <v>0.72638888888888875</v>
      </c>
      <c r="M25" s="22">
        <f t="shared" si="3"/>
        <v>0.79097222222222219</v>
      </c>
      <c r="N25" s="22">
        <f t="shared" si="4"/>
        <v>0.85972222222222217</v>
      </c>
      <c r="O25" s="5"/>
    </row>
    <row r="26" spans="1:15" x14ac:dyDescent="0.25">
      <c r="A26" s="8">
        <f t="shared" si="1"/>
        <v>21</v>
      </c>
      <c r="B26" s="8" t="s">
        <v>122</v>
      </c>
      <c r="C26" s="31" t="s">
        <v>121</v>
      </c>
      <c r="D26" s="8" t="s">
        <v>6</v>
      </c>
      <c r="E26" s="8"/>
      <c r="F26" s="7">
        <v>0.6</v>
      </c>
      <c r="G26" s="24">
        <f t="shared" si="5"/>
        <v>26.000000000000004</v>
      </c>
      <c r="H26" s="27">
        <v>6.9444444444444447E-4</v>
      </c>
      <c r="I26" s="22">
        <f t="shared" si="2"/>
        <v>0.38194444444444436</v>
      </c>
      <c r="J26" s="22">
        <f t="shared" si="2"/>
        <v>0.51111111111111107</v>
      </c>
      <c r="K26" s="22">
        <f t="shared" si="7"/>
        <v>0.6381944444444444</v>
      </c>
      <c r="L26" s="92">
        <f t="shared" si="6"/>
        <v>0.72708333333333319</v>
      </c>
      <c r="M26" s="22">
        <f t="shared" si="3"/>
        <v>0.79166666666666663</v>
      </c>
      <c r="N26" s="22">
        <f t="shared" si="4"/>
        <v>0.86041666666666661</v>
      </c>
      <c r="O26" s="5"/>
    </row>
    <row r="27" spans="1:15" x14ac:dyDescent="0.25">
      <c r="A27" s="8">
        <f t="shared" si="1"/>
        <v>22</v>
      </c>
      <c r="B27" s="8" t="s">
        <v>123</v>
      </c>
      <c r="C27" s="31" t="s">
        <v>153</v>
      </c>
      <c r="D27" s="8" t="s">
        <v>6</v>
      </c>
      <c r="E27" s="8"/>
      <c r="F27" s="7">
        <v>1.5</v>
      </c>
      <c r="G27" s="24">
        <f t="shared" si="5"/>
        <v>27.500000000000004</v>
      </c>
      <c r="H27" s="27">
        <v>1.3888888888888889E-3</v>
      </c>
      <c r="I27" s="22">
        <f t="shared" si="2"/>
        <v>0.38333333333333325</v>
      </c>
      <c r="J27" s="22">
        <f t="shared" si="2"/>
        <v>0.51249999999999996</v>
      </c>
      <c r="K27" s="22">
        <f t="shared" si="7"/>
        <v>0.63958333333333328</v>
      </c>
      <c r="L27" s="92">
        <f t="shared" si="6"/>
        <v>0.72847222222222208</v>
      </c>
      <c r="M27" s="22">
        <f t="shared" si="3"/>
        <v>0.79305555555555551</v>
      </c>
      <c r="N27" s="22">
        <f t="shared" si="4"/>
        <v>0.86180555555555549</v>
      </c>
      <c r="O27" s="5"/>
    </row>
    <row r="28" spans="1:15" x14ac:dyDescent="0.25">
      <c r="A28" s="8">
        <f t="shared" si="1"/>
        <v>23</v>
      </c>
      <c r="B28" s="21" t="s">
        <v>61</v>
      </c>
      <c r="C28" s="31" t="s">
        <v>154</v>
      </c>
      <c r="D28" s="8" t="s">
        <v>6</v>
      </c>
      <c r="E28" s="8"/>
      <c r="F28" s="7">
        <v>0.9</v>
      </c>
      <c r="G28" s="24">
        <f t="shared" si="5"/>
        <v>28.400000000000002</v>
      </c>
      <c r="H28" s="27">
        <v>1.3888888888888889E-3</v>
      </c>
      <c r="I28" s="22">
        <f t="shared" si="2"/>
        <v>0.38472222222222213</v>
      </c>
      <c r="J28" s="22">
        <f t="shared" si="2"/>
        <v>0.51388888888888884</v>
      </c>
      <c r="K28" s="22">
        <f t="shared" si="7"/>
        <v>0.64097222222222217</v>
      </c>
      <c r="L28" s="92">
        <f t="shared" si="6"/>
        <v>0.72986111111111096</v>
      </c>
      <c r="M28" s="22">
        <f t="shared" si="3"/>
        <v>0.7944444444444444</v>
      </c>
      <c r="N28" s="22">
        <f t="shared" si="4"/>
        <v>0.86319444444444438</v>
      </c>
      <c r="O28" s="5"/>
    </row>
    <row r="29" spans="1:15" x14ac:dyDescent="0.25">
      <c r="A29" s="8">
        <f t="shared" si="1"/>
        <v>24</v>
      </c>
      <c r="B29" s="8" t="s">
        <v>124</v>
      </c>
      <c r="C29" s="31" t="s">
        <v>125</v>
      </c>
      <c r="D29" s="8" t="s">
        <v>7</v>
      </c>
      <c r="E29" s="8">
        <v>708</v>
      </c>
      <c r="F29" s="7">
        <v>0.8</v>
      </c>
      <c r="G29" s="24">
        <f t="shared" si="5"/>
        <v>29.200000000000003</v>
      </c>
      <c r="H29" s="27">
        <v>1.3888888888888889E-3</v>
      </c>
      <c r="I29" s="22">
        <f t="shared" si="2"/>
        <v>0.38611111111111102</v>
      </c>
      <c r="J29" s="22">
        <f t="shared" si="2"/>
        <v>0.51527777777777772</v>
      </c>
      <c r="K29" s="22">
        <f t="shared" si="7"/>
        <v>0.64236111111111105</v>
      </c>
      <c r="L29" s="92">
        <f t="shared" si="6"/>
        <v>0.73124999999999984</v>
      </c>
      <c r="M29" s="22">
        <f t="shared" si="3"/>
        <v>0.79583333333333328</v>
      </c>
      <c r="N29" s="22">
        <f t="shared" si="4"/>
        <v>0.86458333333333326</v>
      </c>
      <c r="O29" s="5"/>
    </row>
    <row r="30" spans="1:15" x14ac:dyDescent="0.25">
      <c r="A30" s="8">
        <f t="shared" si="1"/>
        <v>25</v>
      </c>
      <c r="B30" s="21" t="s">
        <v>59</v>
      </c>
      <c r="C30" s="31" t="s">
        <v>126</v>
      </c>
      <c r="D30" s="8" t="s">
        <v>7</v>
      </c>
      <c r="E30" s="8">
        <v>708</v>
      </c>
      <c r="F30" s="7">
        <v>1.8</v>
      </c>
      <c r="G30" s="24">
        <f t="shared" si="5"/>
        <v>31.000000000000004</v>
      </c>
      <c r="H30" s="27">
        <v>2.0833333333333333E-3</v>
      </c>
      <c r="I30" s="22">
        <f t="shared" si="2"/>
        <v>0.38819444444444434</v>
      </c>
      <c r="J30" s="22">
        <f t="shared" si="2"/>
        <v>0.51736111111111105</v>
      </c>
      <c r="K30" s="22">
        <f t="shared" si="7"/>
        <v>0.64444444444444438</v>
      </c>
      <c r="L30" s="92">
        <f t="shared" si="6"/>
        <v>0.73333333333333317</v>
      </c>
      <c r="M30" s="22">
        <f t="shared" si="3"/>
        <v>0.79791666666666661</v>
      </c>
      <c r="N30" s="22">
        <f t="shared" si="4"/>
        <v>0.86666666666666659</v>
      </c>
      <c r="O30" s="5"/>
    </row>
    <row r="31" spans="1:15" x14ac:dyDescent="0.25">
      <c r="A31" s="8">
        <f t="shared" si="1"/>
        <v>26</v>
      </c>
      <c r="B31" s="8" t="s">
        <v>58</v>
      </c>
      <c r="C31" s="31" t="s">
        <v>150</v>
      </c>
      <c r="D31" s="8" t="s">
        <v>6</v>
      </c>
      <c r="E31" s="8"/>
      <c r="F31" s="7">
        <v>1</v>
      </c>
      <c r="G31" s="24">
        <f t="shared" si="5"/>
        <v>32</v>
      </c>
      <c r="H31" s="27">
        <v>1.3888888888888889E-3</v>
      </c>
      <c r="I31" s="22">
        <f t="shared" si="2"/>
        <v>0.38958333333333323</v>
      </c>
      <c r="J31" s="22">
        <f t="shared" si="2"/>
        <v>0.51874999999999993</v>
      </c>
      <c r="K31" s="22">
        <f t="shared" si="7"/>
        <v>0.64583333333333326</v>
      </c>
      <c r="L31" s="92">
        <f t="shared" si="6"/>
        <v>0.73472222222222205</v>
      </c>
      <c r="M31" s="22">
        <f t="shared" si="3"/>
        <v>0.79930555555555549</v>
      </c>
      <c r="N31" s="22">
        <f t="shared" si="4"/>
        <v>0.86805555555555547</v>
      </c>
      <c r="O31" s="5"/>
    </row>
    <row r="32" spans="1:15" x14ac:dyDescent="0.25">
      <c r="A32" s="8">
        <f t="shared" si="1"/>
        <v>27</v>
      </c>
      <c r="B32" s="8" t="s">
        <v>127</v>
      </c>
      <c r="C32" s="31" t="s">
        <v>148</v>
      </c>
      <c r="D32" s="8" t="s">
        <v>6</v>
      </c>
      <c r="E32" s="8"/>
      <c r="F32" s="7">
        <v>0.7</v>
      </c>
      <c r="G32" s="24">
        <f t="shared" si="5"/>
        <v>32.700000000000003</v>
      </c>
      <c r="H32" s="27">
        <v>6.9444444444444447E-4</v>
      </c>
      <c r="I32" s="22">
        <f t="shared" si="2"/>
        <v>0.39027777777777767</v>
      </c>
      <c r="J32" s="22">
        <f t="shared" si="2"/>
        <v>0.51944444444444438</v>
      </c>
      <c r="K32" s="22">
        <f t="shared" si="7"/>
        <v>0.6465277777777777</v>
      </c>
      <c r="L32" s="92">
        <f t="shared" si="6"/>
        <v>0.7354166666666665</v>
      </c>
      <c r="M32" s="22">
        <f t="shared" si="3"/>
        <v>0.79999999999999993</v>
      </c>
      <c r="N32" s="22">
        <f t="shared" si="4"/>
        <v>0.86874999999999991</v>
      </c>
      <c r="O32" s="5"/>
    </row>
    <row r="33" spans="1:15" x14ac:dyDescent="0.25">
      <c r="A33" s="8">
        <f t="shared" si="1"/>
        <v>28</v>
      </c>
      <c r="B33" s="8" t="s">
        <v>9</v>
      </c>
      <c r="C33" s="31" t="s">
        <v>147</v>
      </c>
      <c r="D33" s="8" t="s">
        <v>6</v>
      </c>
      <c r="E33" s="8"/>
      <c r="F33" s="7">
        <v>0.4</v>
      </c>
      <c r="G33" s="24">
        <f t="shared" si="5"/>
        <v>33.1</v>
      </c>
      <c r="H33" s="27">
        <v>6.9444444444444447E-4</v>
      </c>
      <c r="I33" s="22">
        <f t="shared" si="2"/>
        <v>0.39097222222222211</v>
      </c>
      <c r="J33" s="22">
        <f t="shared" si="2"/>
        <v>0.52013888888888882</v>
      </c>
      <c r="K33" s="22">
        <f t="shared" si="7"/>
        <v>0.64722222222222214</v>
      </c>
      <c r="L33" s="92">
        <f t="shared" si="6"/>
        <v>0.73611111111111094</v>
      </c>
      <c r="M33" s="22">
        <f t="shared" si="3"/>
        <v>0.80069444444444438</v>
      </c>
      <c r="N33" s="22">
        <f t="shared" si="4"/>
        <v>0.86944444444444435</v>
      </c>
      <c r="O33" s="5"/>
    </row>
    <row r="34" spans="1:15" x14ac:dyDescent="0.25">
      <c r="A34" s="8">
        <f t="shared" si="1"/>
        <v>29</v>
      </c>
      <c r="B34" s="30" t="s">
        <v>128</v>
      </c>
      <c r="C34" s="31" t="s">
        <v>60</v>
      </c>
      <c r="D34" s="8" t="s">
        <v>0</v>
      </c>
      <c r="E34" s="8"/>
      <c r="F34" s="7">
        <v>1.8</v>
      </c>
      <c r="G34" s="24">
        <f t="shared" si="5"/>
        <v>34.9</v>
      </c>
      <c r="H34" s="27">
        <v>2.0833333333333333E-3</v>
      </c>
      <c r="I34" s="22">
        <f t="shared" si="2"/>
        <v>0.39305555555555544</v>
      </c>
      <c r="J34" s="22">
        <f t="shared" si="2"/>
        <v>0.52222222222222214</v>
      </c>
      <c r="K34" s="22">
        <f t="shared" si="7"/>
        <v>0.64930555555555547</v>
      </c>
      <c r="L34" s="92">
        <f t="shared" si="6"/>
        <v>0.73819444444444426</v>
      </c>
      <c r="M34" s="22">
        <f t="shared" si="3"/>
        <v>0.8027777777777777</v>
      </c>
      <c r="N34" s="22">
        <f t="shared" si="4"/>
        <v>0.87152777777777768</v>
      </c>
      <c r="O34" s="5"/>
    </row>
    <row r="35" spans="1:15" x14ac:dyDescent="0.25">
      <c r="A35" s="8">
        <f t="shared" si="1"/>
        <v>30</v>
      </c>
      <c r="B35" s="28" t="s">
        <v>54</v>
      </c>
      <c r="C35" s="29" t="s">
        <v>55</v>
      </c>
      <c r="D35" s="8" t="s">
        <v>0</v>
      </c>
      <c r="E35" s="8"/>
      <c r="F35" s="7">
        <v>2.1</v>
      </c>
      <c r="G35" s="24">
        <f t="shared" si="5"/>
        <v>37</v>
      </c>
      <c r="H35" s="27">
        <v>2.0833333333333333E-3</v>
      </c>
      <c r="I35" s="22">
        <f t="shared" si="2"/>
        <v>0.39513888888888876</v>
      </c>
      <c r="J35" s="22">
        <f t="shared" si="2"/>
        <v>0.52430555555555547</v>
      </c>
      <c r="K35" s="22">
        <f t="shared" si="7"/>
        <v>0.6513888888888888</v>
      </c>
      <c r="L35" s="92">
        <f t="shared" si="6"/>
        <v>0.74027777777777759</v>
      </c>
      <c r="M35" s="22">
        <f t="shared" si="3"/>
        <v>0.80486111111111103</v>
      </c>
      <c r="N35" s="22">
        <f t="shared" si="4"/>
        <v>0.87361111111111101</v>
      </c>
      <c r="O35" s="5"/>
    </row>
    <row r="36" spans="1:15" x14ac:dyDescent="0.25">
      <c r="A36" s="8">
        <f t="shared" si="1"/>
        <v>31</v>
      </c>
      <c r="B36" s="28" t="s">
        <v>52</v>
      </c>
      <c r="C36" s="29" t="s">
        <v>53</v>
      </c>
      <c r="D36" s="8" t="s">
        <v>0</v>
      </c>
      <c r="E36" s="8"/>
      <c r="F36" s="7">
        <v>0.5</v>
      </c>
      <c r="G36" s="24">
        <f t="shared" si="5"/>
        <v>37.5</v>
      </c>
      <c r="H36" s="27">
        <v>6.9444444444444447E-4</v>
      </c>
      <c r="I36" s="22">
        <f t="shared" si="2"/>
        <v>0.3958333333333332</v>
      </c>
      <c r="J36" s="22">
        <f t="shared" si="2"/>
        <v>0.52499999999999991</v>
      </c>
      <c r="K36" s="22">
        <f t="shared" si="7"/>
        <v>0.65208333333333324</v>
      </c>
      <c r="L36" s="92">
        <f t="shared" si="6"/>
        <v>0.74097222222222203</v>
      </c>
      <c r="M36" s="22">
        <f t="shared" si="3"/>
        <v>0.80555555555555547</v>
      </c>
      <c r="N36" s="22">
        <f t="shared" si="4"/>
        <v>0.87430555555555545</v>
      </c>
      <c r="O36" s="5"/>
    </row>
    <row r="37" spans="1:15" x14ac:dyDescent="0.25">
      <c r="A37" s="8">
        <f t="shared" si="1"/>
        <v>32</v>
      </c>
      <c r="B37" s="28" t="s">
        <v>50</v>
      </c>
      <c r="C37" s="29" t="s">
        <v>51</v>
      </c>
      <c r="D37" s="8" t="s">
        <v>0</v>
      </c>
      <c r="E37" s="8"/>
      <c r="F37" s="7">
        <v>1.5</v>
      </c>
      <c r="G37" s="24">
        <f t="shared" si="5"/>
        <v>39</v>
      </c>
      <c r="H37" s="27">
        <v>2.0833333333333333E-3</v>
      </c>
      <c r="I37" s="22">
        <f t="shared" si="2"/>
        <v>0.39791666666666653</v>
      </c>
      <c r="J37" s="22">
        <f t="shared" si="2"/>
        <v>0.52708333333333324</v>
      </c>
      <c r="K37" s="22">
        <f t="shared" si="7"/>
        <v>0.65416666666666656</v>
      </c>
      <c r="L37" s="92">
        <f t="shared" si="6"/>
        <v>0.74305555555555536</v>
      </c>
      <c r="M37" s="22">
        <f t="shared" si="3"/>
        <v>0.8076388888888888</v>
      </c>
      <c r="N37" s="22">
        <f t="shared" si="4"/>
        <v>0.87638888888888877</v>
      </c>
      <c r="O37" s="9"/>
    </row>
    <row r="38" spans="1:15" x14ac:dyDescent="0.25">
      <c r="A38" s="8">
        <f t="shared" si="1"/>
        <v>33</v>
      </c>
      <c r="B38" s="8" t="s">
        <v>129</v>
      </c>
      <c r="C38" s="21">
        <v>390</v>
      </c>
      <c r="D38" s="8" t="s">
        <v>6</v>
      </c>
      <c r="E38" s="8"/>
      <c r="F38" s="7">
        <v>1.5</v>
      </c>
      <c r="G38" s="24">
        <f t="shared" si="5"/>
        <v>40.5</v>
      </c>
      <c r="H38" s="27">
        <v>1.3888888888888889E-3</v>
      </c>
      <c r="I38" s="22">
        <f t="shared" si="2"/>
        <v>0.39930555555555541</v>
      </c>
      <c r="J38" s="22">
        <f t="shared" si="2"/>
        <v>0.52847222222222212</v>
      </c>
      <c r="K38" s="22">
        <f t="shared" si="7"/>
        <v>0.65555555555555545</v>
      </c>
      <c r="L38" s="92">
        <f t="shared" si="6"/>
        <v>0.74444444444444424</v>
      </c>
      <c r="M38" s="22">
        <f t="shared" si="3"/>
        <v>0.80902777777777768</v>
      </c>
      <c r="N38" s="22">
        <f t="shared" si="4"/>
        <v>0.87777777777777766</v>
      </c>
      <c r="O38" s="9"/>
    </row>
    <row r="39" spans="1:15" x14ac:dyDescent="0.25">
      <c r="A39" s="8">
        <f t="shared" si="1"/>
        <v>34</v>
      </c>
      <c r="B39" s="8" t="s">
        <v>130</v>
      </c>
      <c r="C39" s="21">
        <v>392</v>
      </c>
      <c r="D39" s="8" t="s">
        <v>6</v>
      </c>
      <c r="E39" s="8"/>
      <c r="F39" s="7">
        <v>1</v>
      </c>
      <c r="G39" s="24">
        <f t="shared" si="5"/>
        <v>41.5</v>
      </c>
      <c r="H39" s="27">
        <v>1.3888888888888889E-3</v>
      </c>
      <c r="I39" s="22">
        <f t="shared" si="2"/>
        <v>0.4006944444444443</v>
      </c>
      <c r="J39" s="22">
        <f t="shared" si="2"/>
        <v>0.52986111111111101</v>
      </c>
      <c r="K39" s="22">
        <f t="shared" si="7"/>
        <v>0.65694444444444433</v>
      </c>
      <c r="L39" s="92">
        <f t="shared" si="6"/>
        <v>0.74583333333333313</v>
      </c>
      <c r="M39" s="22">
        <f t="shared" si="3"/>
        <v>0.81041666666666656</v>
      </c>
      <c r="N39" s="22">
        <f t="shared" si="4"/>
        <v>0.87916666666666654</v>
      </c>
      <c r="O39" s="9"/>
    </row>
    <row r="40" spans="1:15" x14ac:dyDescent="0.25">
      <c r="A40" s="8">
        <f t="shared" si="1"/>
        <v>35</v>
      </c>
      <c r="B40" s="28" t="s">
        <v>131</v>
      </c>
      <c r="C40" s="21">
        <v>388</v>
      </c>
      <c r="D40" s="8" t="s">
        <v>6</v>
      </c>
      <c r="E40" s="8"/>
      <c r="F40" s="8">
        <v>1.7</v>
      </c>
      <c r="G40" s="24">
        <f t="shared" si="5"/>
        <v>43.2</v>
      </c>
      <c r="H40" s="27">
        <v>2.0833333333333333E-3</v>
      </c>
      <c r="I40" s="22">
        <f t="shared" si="2"/>
        <v>0.40277777777777762</v>
      </c>
      <c r="J40" s="22">
        <f t="shared" si="2"/>
        <v>0.53194444444444433</v>
      </c>
      <c r="K40" s="22">
        <f t="shared" si="7"/>
        <v>0.65902777777777766</v>
      </c>
      <c r="L40" s="92">
        <f t="shared" si="6"/>
        <v>0.74791666666666645</v>
      </c>
      <c r="M40" s="22">
        <f t="shared" si="3"/>
        <v>0.81249999999999989</v>
      </c>
      <c r="N40" s="22">
        <f t="shared" si="4"/>
        <v>0.88124999999999987</v>
      </c>
      <c r="O40" s="9"/>
    </row>
    <row r="41" spans="1:15" x14ac:dyDescent="0.25">
      <c r="A41" s="8">
        <f t="shared" si="1"/>
        <v>36</v>
      </c>
      <c r="B41" s="28" t="s">
        <v>46</v>
      </c>
      <c r="C41" s="29" t="s">
        <v>132</v>
      </c>
      <c r="D41" s="8" t="s">
        <v>6</v>
      </c>
      <c r="E41" s="8"/>
      <c r="F41" s="7">
        <v>2.2000000000000002</v>
      </c>
      <c r="G41" s="24">
        <f t="shared" si="5"/>
        <v>45.400000000000006</v>
      </c>
      <c r="H41" s="27">
        <v>2.0833333333333333E-3</v>
      </c>
      <c r="I41" s="22">
        <f t="shared" si="2"/>
        <v>0.40486111111111095</v>
      </c>
      <c r="J41" s="22">
        <f t="shared" si="2"/>
        <v>0.53402777777777766</v>
      </c>
      <c r="K41" s="22">
        <f t="shared" si="7"/>
        <v>0.66111111111111098</v>
      </c>
      <c r="L41" s="92">
        <f t="shared" si="6"/>
        <v>0.74999999999999978</v>
      </c>
      <c r="M41" s="22">
        <f t="shared" si="3"/>
        <v>0.81458333333333321</v>
      </c>
      <c r="N41" s="22">
        <f t="shared" si="4"/>
        <v>0.88333333333333319</v>
      </c>
      <c r="O41" s="8"/>
    </row>
    <row r="42" spans="1:15" x14ac:dyDescent="0.25">
      <c r="A42" s="8">
        <f t="shared" si="1"/>
        <v>37</v>
      </c>
      <c r="B42" s="28" t="s">
        <v>44</v>
      </c>
      <c r="C42" s="29" t="s">
        <v>45</v>
      </c>
      <c r="D42" s="8" t="s">
        <v>6</v>
      </c>
      <c r="E42" s="8"/>
      <c r="F42" s="7">
        <v>0.6</v>
      </c>
      <c r="G42" s="24">
        <f t="shared" si="5"/>
        <v>46.000000000000007</v>
      </c>
      <c r="H42" s="27">
        <v>6.9444444444444447E-4</v>
      </c>
      <c r="I42" s="22">
        <f t="shared" si="2"/>
        <v>0.40555555555555539</v>
      </c>
      <c r="J42" s="22">
        <f t="shared" si="2"/>
        <v>0.5347222222222221</v>
      </c>
      <c r="K42" s="22">
        <f t="shared" si="7"/>
        <v>0.66180555555555542</v>
      </c>
      <c r="L42" s="92">
        <f t="shared" si="6"/>
        <v>0.75069444444444422</v>
      </c>
      <c r="M42" s="22">
        <f t="shared" si="3"/>
        <v>0.81527777777777766</v>
      </c>
      <c r="N42" s="22">
        <f t="shared" si="4"/>
        <v>0.88402777777777763</v>
      </c>
      <c r="O42" s="8"/>
    </row>
    <row r="43" spans="1:15" x14ac:dyDescent="0.25">
      <c r="A43" s="8">
        <f t="shared" si="1"/>
        <v>38</v>
      </c>
      <c r="B43" s="28" t="s">
        <v>43</v>
      </c>
      <c r="C43" s="29" t="s">
        <v>133</v>
      </c>
      <c r="D43" s="8" t="s">
        <v>6</v>
      </c>
      <c r="E43" s="8"/>
      <c r="F43" s="7">
        <v>2</v>
      </c>
      <c r="G43" s="24">
        <f t="shared" si="5"/>
        <v>48.000000000000007</v>
      </c>
      <c r="H43" s="27">
        <v>1.3888888888888889E-3</v>
      </c>
      <c r="I43" s="22">
        <f t="shared" si="2"/>
        <v>0.40694444444444428</v>
      </c>
      <c r="J43" s="22">
        <f t="shared" si="2"/>
        <v>0.53611111111111098</v>
      </c>
      <c r="K43" s="22">
        <f t="shared" si="7"/>
        <v>0.66319444444444431</v>
      </c>
      <c r="L43" s="92">
        <f t="shared" si="6"/>
        <v>0.7520833333333331</v>
      </c>
      <c r="M43" s="22">
        <f t="shared" si="3"/>
        <v>0.81666666666666654</v>
      </c>
      <c r="N43" s="22">
        <f t="shared" si="4"/>
        <v>0.88541666666666652</v>
      </c>
      <c r="O43" s="8"/>
    </row>
    <row r="44" spans="1:15" x14ac:dyDescent="0.25">
      <c r="A44" s="8">
        <f t="shared" si="1"/>
        <v>39</v>
      </c>
      <c r="B44" s="28" t="s">
        <v>42</v>
      </c>
      <c r="C44" s="29" t="s">
        <v>134</v>
      </c>
      <c r="D44" s="8" t="s">
        <v>6</v>
      </c>
      <c r="E44" s="8"/>
      <c r="F44" s="7">
        <v>1</v>
      </c>
      <c r="G44" s="24">
        <f t="shared" si="5"/>
        <v>49.000000000000007</v>
      </c>
      <c r="H44" s="27">
        <v>1.3888888888888889E-3</v>
      </c>
      <c r="I44" s="22">
        <f t="shared" si="2"/>
        <v>0.40833333333333316</v>
      </c>
      <c r="J44" s="22">
        <f t="shared" si="2"/>
        <v>0.53749999999999987</v>
      </c>
      <c r="K44" s="22">
        <f t="shared" si="7"/>
        <v>0.66458333333333319</v>
      </c>
      <c r="L44" s="92">
        <f t="shared" si="6"/>
        <v>0.75347222222222199</v>
      </c>
      <c r="M44" s="22">
        <f t="shared" si="3"/>
        <v>0.81805555555555542</v>
      </c>
      <c r="N44" s="22">
        <f t="shared" si="4"/>
        <v>0.8868055555555554</v>
      </c>
      <c r="O44" s="8"/>
    </row>
    <row r="45" spans="1:15" x14ac:dyDescent="0.25">
      <c r="A45" s="8">
        <f t="shared" si="1"/>
        <v>40</v>
      </c>
      <c r="B45" s="28" t="s">
        <v>41</v>
      </c>
      <c r="C45" s="29" t="s">
        <v>135</v>
      </c>
      <c r="D45" s="8" t="s">
        <v>6</v>
      </c>
      <c r="E45" s="8"/>
      <c r="F45" s="7">
        <v>1.1000000000000001</v>
      </c>
      <c r="G45" s="24">
        <f t="shared" si="5"/>
        <v>50.100000000000009</v>
      </c>
      <c r="H45" s="27">
        <v>1.3888888888888889E-3</v>
      </c>
      <c r="I45" s="22">
        <f t="shared" si="2"/>
        <v>0.40972222222222204</v>
      </c>
      <c r="J45" s="22">
        <f t="shared" si="2"/>
        <v>0.53888888888888875</v>
      </c>
      <c r="K45" s="22">
        <f t="shared" si="7"/>
        <v>0.66597222222222208</v>
      </c>
      <c r="L45" s="92">
        <f t="shared" si="6"/>
        <v>0.75486111111111087</v>
      </c>
      <c r="M45" s="22">
        <f t="shared" si="3"/>
        <v>0.81944444444444431</v>
      </c>
      <c r="N45" s="22">
        <f t="shared" si="4"/>
        <v>0.88819444444444429</v>
      </c>
      <c r="O45" s="8"/>
    </row>
    <row r="46" spans="1:15" x14ac:dyDescent="0.25">
      <c r="A46" s="8">
        <f t="shared" si="1"/>
        <v>41</v>
      </c>
      <c r="B46" s="28" t="s">
        <v>40</v>
      </c>
      <c r="C46" s="29"/>
      <c r="D46" s="8" t="s">
        <v>0</v>
      </c>
      <c r="E46" s="8"/>
      <c r="F46" s="7">
        <v>1.8</v>
      </c>
      <c r="G46" s="24">
        <f t="shared" si="5"/>
        <v>51.900000000000006</v>
      </c>
      <c r="H46" s="27">
        <v>1.3888888888888889E-3</v>
      </c>
      <c r="I46" s="22">
        <f t="shared" si="2"/>
        <v>0.41111111111111093</v>
      </c>
      <c r="J46" s="22">
        <f t="shared" si="2"/>
        <v>0.54027777777777763</v>
      </c>
      <c r="K46" s="22">
        <f t="shared" si="7"/>
        <v>0.66736111111111096</v>
      </c>
      <c r="L46" s="92">
        <f t="shared" si="6"/>
        <v>0.75624999999999976</v>
      </c>
      <c r="M46" s="22">
        <f t="shared" si="3"/>
        <v>0.82083333333333319</v>
      </c>
      <c r="N46" s="22">
        <f t="shared" si="4"/>
        <v>0.88958333333333317</v>
      </c>
      <c r="O46" s="8"/>
    </row>
    <row r="47" spans="1:15" x14ac:dyDescent="0.25">
      <c r="A47" s="8">
        <f t="shared" si="1"/>
        <v>42</v>
      </c>
      <c r="B47" s="28" t="s">
        <v>39</v>
      </c>
      <c r="C47" s="29"/>
      <c r="D47" s="8" t="s">
        <v>0</v>
      </c>
      <c r="E47" s="8"/>
      <c r="F47" s="7">
        <v>0.7</v>
      </c>
      <c r="G47" s="24">
        <f t="shared" si="5"/>
        <v>52.600000000000009</v>
      </c>
      <c r="H47" s="27">
        <v>6.9444444444444447E-4</v>
      </c>
      <c r="I47" s="22">
        <f t="shared" si="2"/>
        <v>0.41180555555555537</v>
      </c>
      <c r="J47" s="22">
        <f t="shared" si="2"/>
        <v>0.54097222222222208</v>
      </c>
      <c r="K47" s="22">
        <f t="shared" si="7"/>
        <v>0.6680555555555554</v>
      </c>
      <c r="L47" s="92">
        <f t="shared" si="6"/>
        <v>0.7569444444444442</v>
      </c>
      <c r="M47" s="22">
        <f t="shared" si="3"/>
        <v>0.82152777777777763</v>
      </c>
      <c r="N47" s="22">
        <f t="shared" si="4"/>
        <v>0.89027777777777761</v>
      </c>
      <c r="O47" s="8"/>
    </row>
    <row r="48" spans="1:15" x14ac:dyDescent="0.25">
      <c r="A48" s="8">
        <f t="shared" si="1"/>
        <v>43</v>
      </c>
      <c r="B48" s="28" t="s">
        <v>38</v>
      </c>
      <c r="C48" s="29"/>
      <c r="D48" s="8" t="s">
        <v>0</v>
      </c>
      <c r="E48" s="8"/>
      <c r="F48" s="7">
        <v>0.7</v>
      </c>
      <c r="G48" s="24">
        <f t="shared" si="5"/>
        <v>53.300000000000011</v>
      </c>
      <c r="H48" s="27">
        <v>6.9444444444444447E-4</v>
      </c>
      <c r="I48" s="22">
        <f t="shared" si="2"/>
        <v>0.41249999999999981</v>
      </c>
      <c r="J48" s="22">
        <f t="shared" si="2"/>
        <v>0.54166666666666652</v>
      </c>
      <c r="K48" s="22">
        <f t="shared" si="7"/>
        <v>0.66874999999999984</v>
      </c>
      <c r="L48" s="92">
        <f t="shared" si="6"/>
        <v>0.75763888888888864</v>
      </c>
      <c r="M48" s="22">
        <f t="shared" si="3"/>
        <v>0.82222222222222208</v>
      </c>
      <c r="N48" s="22">
        <f t="shared" si="4"/>
        <v>0.89097222222222205</v>
      </c>
      <c r="O48" s="8"/>
    </row>
    <row r="49" spans="1:16" x14ac:dyDescent="0.25">
      <c r="A49" s="8">
        <f t="shared" si="1"/>
        <v>44</v>
      </c>
      <c r="B49" s="28" t="s">
        <v>37</v>
      </c>
      <c r="C49" s="29"/>
      <c r="D49" s="8" t="s">
        <v>0</v>
      </c>
      <c r="E49" s="8"/>
      <c r="F49" s="7">
        <v>0.9</v>
      </c>
      <c r="G49" s="24">
        <f t="shared" si="5"/>
        <v>54.20000000000001</v>
      </c>
      <c r="H49" s="27">
        <v>1.3888888888888889E-3</v>
      </c>
      <c r="I49" s="22">
        <f t="shared" si="2"/>
        <v>0.4138888888888887</v>
      </c>
      <c r="J49" s="22">
        <f t="shared" si="2"/>
        <v>0.5430555555555554</v>
      </c>
      <c r="K49" s="22">
        <f t="shared" si="7"/>
        <v>0.67013888888888873</v>
      </c>
      <c r="L49" s="92">
        <f t="shared" si="6"/>
        <v>0.75902777777777752</v>
      </c>
      <c r="M49" s="22">
        <f t="shared" si="3"/>
        <v>0.82361111111111096</v>
      </c>
      <c r="N49" s="22">
        <f t="shared" si="4"/>
        <v>0.89236111111111094</v>
      </c>
      <c r="O49" s="8"/>
    </row>
    <row r="50" spans="1:16" x14ac:dyDescent="0.25">
      <c r="A50" s="8">
        <f t="shared" si="1"/>
        <v>45</v>
      </c>
      <c r="B50" s="26" t="s">
        <v>136</v>
      </c>
      <c r="C50" s="8">
        <v>60</v>
      </c>
      <c r="D50" s="8" t="s">
        <v>6</v>
      </c>
      <c r="E50" s="8"/>
      <c r="F50" s="7">
        <v>1.1000000000000001</v>
      </c>
      <c r="G50" s="24">
        <f t="shared" si="5"/>
        <v>55.300000000000011</v>
      </c>
      <c r="H50" s="27">
        <v>1.3888888888888889E-3</v>
      </c>
      <c r="I50" s="22">
        <f t="shared" si="2"/>
        <v>0.41527777777777758</v>
      </c>
      <c r="J50" s="22">
        <f t="shared" si="2"/>
        <v>0.54444444444444429</v>
      </c>
      <c r="K50" s="22">
        <f t="shared" si="7"/>
        <v>0.67152777777777761</v>
      </c>
      <c r="L50" s="92">
        <f t="shared" si="6"/>
        <v>0.76041666666666641</v>
      </c>
      <c r="M50" s="22">
        <f t="shared" si="3"/>
        <v>0.82499999999999984</v>
      </c>
      <c r="N50" s="22">
        <f t="shared" si="4"/>
        <v>0.89374999999999982</v>
      </c>
      <c r="O50" s="8"/>
    </row>
    <row r="51" spans="1:16" x14ac:dyDescent="0.25">
      <c r="A51" s="8">
        <f t="shared" si="1"/>
        <v>46</v>
      </c>
      <c r="B51" s="8" t="s">
        <v>35</v>
      </c>
      <c r="C51" s="29" t="s">
        <v>137</v>
      </c>
      <c r="D51" s="8" t="s">
        <v>6</v>
      </c>
      <c r="E51" s="8"/>
      <c r="F51" s="7">
        <v>0.9</v>
      </c>
      <c r="G51" s="24">
        <f t="shared" si="5"/>
        <v>56.20000000000001</v>
      </c>
      <c r="H51" s="27">
        <v>1.3888888888888889E-3</v>
      </c>
      <c r="I51" s="22">
        <f t="shared" si="2"/>
        <v>0.41666666666666646</v>
      </c>
      <c r="J51" s="22">
        <f t="shared" si="2"/>
        <v>0.54583333333333317</v>
      </c>
      <c r="K51" s="22">
        <f t="shared" si="7"/>
        <v>0.6729166666666665</v>
      </c>
      <c r="L51" s="92">
        <f t="shared" si="6"/>
        <v>0.76180555555555529</v>
      </c>
      <c r="M51" s="22">
        <f t="shared" si="3"/>
        <v>0.82638888888888873</v>
      </c>
      <c r="N51" s="22">
        <f t="shared" si="4"/>
        <v>0.89513888888888871</v>
      </c>
      <c r="O51" s="8"/>
    </row>
    <row r="52" spans="1:16" x14ac:dyDescent="0.25">
      <c r="A52" s="8">
        <f t="shared" si="1"/>
        <v>47</v>
      </c>
      <c r="B52" s="8" t="s">
        <v>34</v>
      </c>
      <c r="C52" s="29" t="s">
        <v>125</v>
      </c>
      <c r="D52" s="8" t="s">
        <v>7</v>
      </c>
      <c r="E52" s="8">
        <v>703</v>
      </c>
      <c r="F52" s="7">
        <v>2.4</v>
      </c>
      <c r="G52" s="24">
        <f t="shared" si="5"/>
        <v>58.600000000000009</v>
      </c>
      <c r="H52" s="27">
        <v>2.0833333333333333E-3</v>
      </c>
      <c r="I52" s="22">
        <f t="shared" si="2"/>
        <v>0.41874999999999979</v>
      </c>
      <c r="J52" s="22">
        <f t="shared" si="2"/>
        <v>0.5479166666666665</v>
      </c>
      <c r="K52" s="22">
        <f t="shared" si="7"/>
        <v>0.67499999999999982</v>
      </c>
      <c r="L52" s="92">
        <f t="shared" si="6"/>
        <v>0.76388888888888862</v>
      </c>
      <c r="M52" s="22">
        <f t="shared" si="3"/>
        <v>0.82847222222222205</v>
      </c>
      <c r="N52" s="22">
        <f t="shared" si="4"/>
        <v>0.89722222222222203</v>
      </c>
      <c r="O52" s="8"/>
    </row>
    <row r="53" spans="1:16" x14ac:dyDescent="0.25">
      <c r="A53" s="8">
        <f t="shared" si="1"/>
        <v>48</v>
      </c>
      <c r="B53" s="8" t="s">
        <v>33</v>
      </c>
      <c r="C53" s="32" t="s">
        <v>126</v>
      </c>
      <c r="D53" s="10" t="s">
        <v>7</v>
      </c>
      <c r="E53" s="10">
        <v>703</v>
      </c>
      <c r="F53" s="33">
        <v>2.1</v>
      </c>
      <c r="G53" s="24">
        <f t="shared" si="5"/>
        <v>60.70000000000001</v>
      </c>
      <c r="H53" s="27">
        <v>2.0833333333333333E-3</v>
      </c>
      <c r="I53" s="22">
        <f t="shared" si="2"/>
        <v>0.42083333333333311</v>
      </c>
      <c r="J53" s="22">
        <f t="shared" si="2"/>
        <v>0.54999999999999982</v>
      </c>
      <c r="K53" s="22">
        <f t="shared" si="7"/>
        <v>0.67708333333333315</v>
      </c>
      <c r="L53" s="92">
        <f t="shared" si="6"/>
        <v>0.76597222222222194</v>
      </c>
      <c r="M53" s="22">
        <f t="shared" si="3"/>
        <v>0.83055555555555538</v>
      </c>
      <c r="N53" s="22">
        <f t="shared" si="4"/>
        <v>0.89930555555555536</v>
      </c>
      <c r="O53" s="10"/>
    </row>
    <row r="54" spans="1:16" x14ac:dyDescent="0.25">
      <c r="A54" s="8">
        <f t="shared" si="1"/>
        <v>49</v>
      </c>
      <c r="B54" s="8" t="s">
        <v>32</v>
      </c>
      <c r="C54" s="29" t="s">
        <v>138</v>
      </c>
      <c r="D54" s="8" t="s">
        <v>7</v>
      </c>
      <c r="E54" s="8">
        <v>703</v>
      </c>
      <c r="F54" s="7">
        <v>2.7</v>
      </c>
      <c r="G54" s="24">
        <f t="shared" si="5"/>
        <v>63.400000000000013</v>
      </c>
      <c r="H54" s="27">
        <v>2.0833333333333333E-3</v>
      </c>
      <c r="I54" s="22">
        <f t="shared" si="2"/>
        <v>0.42291666666666644</v>
      </c>
      <c r="J54" s="22">
        <f t="shared" si="2"/>
        <v>0.55208333333333315</v>
      </c>
      <c r="K54" s="22">
        <f t="shared" si="7"/>
        <v>0.67916666666666647</v>
      </c>
      <c r="L54" s="92">
        <f t="shared" si="6"/>
        <v>0.76805555555555527</v>
      </c>
      <c r="M54" s="22">
        <f t="shared" si="3"/>
        <v>0.83263888888888871</v>
      </c>
      <c r="N54" s="22">
        <f t="shared" si="4"/>
        <v>0.90138888888888868</v>
      </c>
      <c r="O54" s="8"/>
    </row>
    <row r="55" spans="1:16" ht="25.5" x14ac:dyDescent="0.25">
      <c r="A55" s="8">
        <f t="shared" si="1"/>
        <v>50</v>
      </c>
      <c r="B55" s="21" t="s">
        <v>139</v>
      </c>
      <c r="C55" s="29"/>
      <c r="D55" s="8" t="s">
        <v>0</v>
      </c>
      <c r="E55" s="8"/>
      <c r="F55" s="7">
        <v>2.9</v>
      </c>
      <c r="G55" s="24">
        <f t="shared" si="5"/>
        <v>66.300000000000011</v>
      </c>
      <c r="H55" s="22">
        <v>3.472222222222222E-3</v>
      </c>
      <c r="I55" s="22">
        <f t="shared" si="2"/>
        <v>0.42638888888888865</v>
      </c>
      <c r="J55" s="22">
        <f t="shared" si="2"/>
        <v>0.55555555555555536</v>
      </c>
      <c r="K55" s="22">
        <f t="shared" si="7"/>
        <v>0.68263888888888868</v>
      </c>
      <c r="L55" s="92">
        <f t="shared" si="6"/>
        <v>0.77152777777777748</v>
      </c>
      <c r="M55" s="22">
        <f t="shared" si="3"/>
        <v>0.83611111111111092</v>
      </c>
      <c r="N55" s="22">
        <f t="shared" si="4"/>
        <v>0.90486111111111089</v>
      </c>
      <c r="O55" s="8"/>
    </row>
    <row r="56" spans="1:16" x14ac:dyDescent="0.25">
      <c r="A56" s="8">
        <f t="shared" si="1"/>
        <v>51</v>
      </c>
      <c r="B56" s="21" t="s">
        <v>1</v>
      </c>
      <c r="C56" s="29"/>
      <c r="D56" s="8" t="s">
        <v>0</v>
      </c>
      <c r="E56" s="8"/>
      <c r="F56" s="7">
        <v>1.2</v>
      </c>
      <c r="G56" s="24">
        <f t="shared" si="5"/>
        <v>67.500000000000014</v>
      </c>
      <c r="H56" s="27">
        <v>1.3888888888888889E-3</v>
      </c>
      <c r="I56" s="22">
        <f t="shared" si="2"/>
        <v>0.42777777777777753</v>
      </c>
      <c r="J56" s="22">
        <f t="shared" si="2"/>
        <v>0.55694444444444424</v>
      </c>
      <c r="K56" s="22">
        <f t="shared" si="7"/>
        <v>0.68402777777777757</v>
      </c>
      <c r="L56" s="92">
        <f t="shared" si="6"/>
        <v>0.77291666666666636</v>
      </c>
      <c r="M56" s="22">
        <f t="shared" si="3"/>
        <v>0.8374999999999998</v>
      </c>
      <c r="N56" s="22">
        <f t="shared" si="4"/>
        <v>0.90624999999999978</v>
      </c>
      <c r="O56" s="8"/>
    </row>
    <row r="57" spans="1:16" s="59" customFormat="1" ht="12.75" x14ac:dyDescent="0.2">
      <c r="A57" s="8">
        <f t="shared" si="1"/>
        <v>52</v>
      </c>
      <c r="B57" s="21" t="s">
        <v>30</v>
      </c>
      <c r="C57" s="29"/>
      <c r="D57" s="8" t="s">
        <v>3</v>
      </c>
      <c r="E57" s="8"/>
      <c r="F57" s="7">
        <v>1.7</v>
      </c>
      <c r="G57" s="24">
        <f t="shared" si="5"/>
        <v>69.200000000000017</v>
      </c>
      <c r="H57" s="27">
        <v>2.0833333333333333E-3</v>
      </c>
      <c r="I57" s="22">
        <f t="shared" si="2"/>
        <v>0.42986111111111086</v>
      </c>
      <c r="J57" s="22">
        <f t="shared" si="2"/>
        <v>0.55902777777777757</v>
      </c>
      <c r="K57" s="22">
        <f t="shared" si="7"/>
        <v>0.68611111111111089</v>
      </c>
      <c r="L57" s="92">
        <f t="shared" si="6"/>
        <v>0.77499999999999969</v>
      </c>
      <c r="M57" s="22">
        <f t="shared" si="3"/>
        <v>0.83958333333333313</v>
      </c>
      <c r="N57" s="22">
        <f t="shared" si="4"/>
        <v>0.9083333333333331</v>
      </c>
      <c r="O57" s="8"/>
      <c r="P57" s="12"/>
    </row>
    <row r="58" spans="1:16" s="59" customFormat="1" ht="12.75" x14ac:dyDescent="0.2">
      <c r="A58" s="127" t="s">
        <v>146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8"/>
      <c r="P58" s="12"/>
    </row>
    <row r="59" spans="1:16" s="59" customFormat="1" ht="15" customHeight="1" x14ac:dyDescent="0.2">
      <c r="A59" s="118" t="s">
        <v>11</v>
      </c>
      <c r="B59" s="118"/>
      <c r="C59" s="16"/>
      <c r="D59" s="16"/>
      <c r="E59" s="13"/>
      <c r="F59" s="13"/>
      <c r="G59" s="13"/>
      <c r="H59" s="13" t="s">
        <v>97</v>
      </c>
      <c r="I59" s="13"/>
      <c r="J59" s="13"/>
      <c r="K59" s="13"/>
      <c r="L59" s="13"/>
      <c r="M59" s="12"/>
      <c r="N59" s="12"/>
      <c r="O59" s="13"/>
      <c r="P59" s="12"/>
    </row>
    <row r="60" spans="1:16" s="59" customFormat="1" ht="12.75" x14ac:dyDescent="0.2">
      <c r="A60" s="57" t="s">
        <v>90</v>
      </c>
      <c r="B60" s="18"/>
      <c r="C60" s="58"/>
      <c r="D60" s="58"/>
      <c r="E60" s="35"/>
      <c r="F60" s="35"/>
      <c r="G60" s="35"/>
      <c r="H60" s="13" t="s">
        <v>92</v>
      </c>
      <c r="I60" s="13"/>
      <c r="J60" s="13"/>
      <c r="K60" s="13"/>
      <c r="L60" s="13"/>
      <c r="M60" s="12"/>
      <c r="N60" s="12"/>
      <c r="O60" s="13"/>
      <c r="P60" s="12"/>
    </row>
    <row r="61" spans="1:16" s="59" customFormat="1" ht="12.75" x14ac:dyDescent="0.2">
      <c r="A61" s="57" t="s">
        <v>93</v>
      </c>
      <c r="B61" s="16"/>
      <c r="C61" s="58"/>
      <c r="D61" s="58"/>
      <c r="E61" s="35"/>
      <c r="F61" s="35"/>
      <c r="G61" s="35"/>
      <c r="H61" s="13" t="s">
        <v>96</v>
      </c>
      <c r="I61" s="13"/>
      <c r="J61" s="13"/>
      <c r="K61" s="13"/>
      <c r="L61" s="13"/>
      <c r="M61" s="13"/>
      <c r="N61" s="13"/>
      <c r="O61" s="13"/>
      <c r="P61" s="12"/>
    </row>
    <row r="62" spans="1:16" s="59" customFormat="1" ht="12.75" x14ac:dyDescent="0.2">
      <c r="A62" s="16" t="s">
        <v>94</v>
      </c>
      <c r="B62" s="16"/>
      <c r="C62" s="16"/>
      <c r="D62" s="16"/>
      <c r="E62" s="13"/>
      <c r="F62" s="12"/>
      <c r="G62" s="12"/>
      <c r="H62" s="111"/>
      <c r="I62" s="111"/>
      <c r="J62" s="111"/>
      <c r="K62" s="111"/>
      <c r="L62" s="83"/>
      <c r="M62" s="12"/>
      <c r="N62" s="12"/>
      <c r="O62" s="12"/>
      <c r="P62" s="12"/>
    </row>
    <row r="63" spans="1:16" x14ac:dyDescent="0.25">
      <c r="A63" s="65" t="s">
        <v>12</v>
      </c>
      <c r="B63" s="56" t="s">
        <v>13</v>
      </c>
      <c r="C63" s="16"/>
      <c r="D63" s="16"/>
      <c r="H63" s="111"/>
      <c r="I63" s="111"/>
      <c r="J63" s="111"/>
      <c r="K63" s="111"/>
      <c r="L63" s="83"/>
    </row>
    <row r="64" spans="1:16" x14ac:dyDescent="0.25">
      <c r="A64" s="63" t="s">
        <v>145</v>
      </c>
      <c r="B64" s="63"/>
      <c r="C64" s="63"/>
      <c r="D64" s="63"/>
    </row>
    <row r="65" spans="1:8" x14ac:dyDescent="0.25">
      <c r="A65" s="56" t="s">
        <v>144</v>
      </c>
      <c r="B65" s="56"/>
      <c r="C65" s="56"/>
      <c r="D65" s="56"/>
      <c r="E65" s="12" t="s">
        <v>91</v>
      </c>
    </row>
    <row r="66" spans="1:8" x14ac:dyDescent="0.25">
      <c r="H66" s="87"/>
    </row>
  </sheetData>
  <mergeCells count="10">
    <mergeCell ref="A58:O58"/>
    <mergeCell ref="A59:B59"/>
    <mergeCell ref="H62:K63"/>
    <mergeCell ref="A3:A5"/>
    <mergeCell ref="C3:C5"/>
    <mergeCell ref="D3:D5"/>
    <mergeCell ref="F3:F5"/>
    <mergeCell ref="G3:G5"/>
    <mergeCell ref="H3:H5"/>
    <mergeCell ref="O3:O5"/>
  </mergeCells>
  <pageMargins left="0" right="0" top="0" bottom="1.7716535433070868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Łódź 015 (tam)</vt:lpstr>
      <vt:lpstr>Łódź 015 powrót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Tomasz Pazek</cp:lastModifiedBy>
  <cp:lastPrinted>2023-10-03T12:07:45Z</cp:lastPrinted>
  <dcterms:created xsi:type="dcterms:W3CDTF">2022-10-12T05:55:37Z</dcterms:created>
  <dcterms:modified xsi:type="dcterms:W3CDTF">2023-12-18T07:54:54Z</dcterms:modified>
</cp:coreProperties>
</file>