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Opoczno-Buk- Tomaszów Maz. -tam" sheetId="1" r:id="rId1"/>
    <sheet name="Opoczno-Buk- Tomaszów Maz. pow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10" i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11" i="2"/>
  <c r="I48" i="2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P53" i="2"/>
  <c r="P54" i="2"/>
  <c r="P55" i="2" s="1"/>
  <c r="P56" i="2" s="1"/>
  <c r="P57" i="2" s="1"/>
  <c r="P58" i="2" s="1"/>
  <c r="O53" i="2"/>
  <c r="O54" i="2" s="1"/>
  <c r="O55" i="2" s="1"/>
  <c r="O56" i="2" s="1"/>
  <c r="O57" i="2" s="1"/>
  <c r="O58" i="2" s="1"/>
  <c r="N53" i="2"/>
  <c r="N54" i="2" s="1"/>
  <c r="N55" i="2" s="1"/>
  <c r="N56" i="2" s="1"/>
  <c r="N57" i="2" s="1"/>
  <c r="N58" i="2" s="1"/>
  <c r="M53" i="2"/>
  <c r="M54" i="2"/>
  <c r="M55" i="2" s="1"/>
  <c r="M56" i="2" s="1"/>
  <c r="M57" i="2" s="1"/>
  <c r="M58" i="2" s="1"/>
  <c r="L53" i="2"/>
  <c r="L54" i="2" s="1"/>
  <c r="L55" i="2" s="1"/>
  <c r="L56" i="2" s="1"/>
  <c r="L57" i="2" s="1"/>
  <c r="L58" i="2" s="1"/>
  <c r="K53" i="2"/>
  <c r="K54" i="2"/>
  <c r="K55" i="2" s="1"/>
  <c r="K56" i="2" s="1"/>
  <c r="K57" i="2" s="1"/>
  <c r="K58" i="2" s="1"/>
  <c r="J53" i="2"/>
  <c r="J54" i="2"/>
  <c r="J55" i="2" s="1"/>
  <c r="J56" i="2" s="1"/>
  <c r="J57" i="2" s="1"/>
  <c r="J58" i="2" s="1"/>
  <c r="G12" i="2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3" i="2"/>
  <c r="E54" i="2"/>
  <c r="E55" i="2"/>
  <c r="E56" i="2"/>
  <c r="P11" i="2"/>
  <c r="P12" i="2" s="1"/>
  <c r="P13" i="2" s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K46" i="1"/>
  <c r="L46" i="1"/>
  <c r="M46" i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N46" i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O46" i="1"/>
  <c r="P46" i="1"/>
  <c r="K47" i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L47" i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O47" i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P47" i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L45" i="1"/>
  <c r="M45" i="1"/>
  <c r="N45" i="1"/>
  <c r="O45" i="1"/>
  <c r="P45" i="1"/>
  <c r="J46" i="1"/>
  <c r="J47" i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I46" i="1"/>
  <c r="I47" i="1"/>
  <c r="I48" i="1"/>
  <c r="I49" i="1"/>
  <c r="I50" i="1" s="1"/>
  <c r="I51" i="1" s="1"/>
  <c r="I52" i="1" s="1"/>
  <c r="I53" i="1" s="1"/>
  <c r="I54" i="1" s="1"/>
  <c r="I55" i="1" s="1"/>
  <c r="I56" i="1" s="1"/>
  <c r="I57" i="1" s="1"/>
  <c r="G46" i="1"/>
  <c r="G47" i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P33" i="2" l="1"/>
  <c r="P34" i="2" s="1"/>
  <c r="P35" i="2" s="1"/>
  <c r="P36" i="2" s="1"/>
  <c r="P37" i="2" s="1"/>
  <c r="P38" i="2" s="1"/>
  <c r="P39" i="2" s="1"/>
  <c r="P40" i="2" s="1"/>
  <c r="P41" i="2" s="1"/>
  <c r="P42" i="2" s="1"/>
  <c r="P43" i="2" s="1"/>
  <c r="P44" i="2" s="1"/>
  <c r="P45" i="2" s="1"/>
  <c r="P46" i="2" s="1"/>
  <c r="P47" i="2" s="1"/>
  <c r="P48" i="2" s="1"/>
  <c r="P49" i="2" s="1"/>
  <c r="P50" i="2" s="1"/>
  <c r="P51" i="2" s="1"/>
  <c r="P52" i="2" s="1"/>
  <c r="E58" i="2"/>
  <c r="E57" i="2"/>
  <c r="E52" i="2"/>
  <c r="E51" i="2"/>
  <c r="E21" i="2"/>
  <c r="E20" i="2"/>
  <c r="E19" i="2"/>
  <c r="E18" i="2"/>
  <c r="E17" i="2"/>
  <c r="E16" i="2"/>
  <c r="E15" i="2"/>
  <c r="E14" i="2"/>
  <c r="E13" i="2"/>
  <c r="E12" i="2"/>
  <c r="O11" i="2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N11" i="2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M11" i="2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L11" i="2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K11" i="2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J11" i="2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I11" i="2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G11" i="2"/>
  <c r="E11" i="2"/>
  <c r="E10" i="2"/>
  <c r="K24" i="2" l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O24" i="2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O36" i="2" s="1"/>
  <c r="O37" i="2" s="1"/>
  <c r="O38" i="2" s="1"/>
  <c r="O39" i="2" s="1"/>
  <c r="O40" i="2" s="1"/>
  <c r="O41" i="2" s="1"/>
  <c r="O42" i="2" s="1"/>
  <c r="O43" i="2" s="1"/>
  <c r="O44" i="2" s="1"/>
  <c r="O45" i="2" s="1"/>
  <c r="O46" i="2" s="1"/>
  <c r="O47" i="2" s="1"/>
  <c r="O48" i="2" s="1"/>
  <c r="O49" i="2" s="1"/>
  <c r="O50" i="2" s="1"/>
  <c r="O51" i="2" s="1"/>
  <c r="O52" i="2" s="1"/>
  <c r="L24" i="2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L46" i="2" s="1"/>
  <c r="L47" i="2" s="1"/>
  <c r="L48" i="2" s="1"/>
  <c r="L49" i="2" s="1"/>
  <c r="L50" i="2" s="1"/>
  <c r="L51" i="2" s="1"/>
  <c r="L52" i="2" s="1"/>
  <c r="I24" i="2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M24" i="2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M52" i="2" s="1"/>
  <c r="J24" i="2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J47" i="2" s="1"/>
  <c r="J48" i="2" s="1"/>
  <c r="J49" i="2" s="1"/>
  <c r="J50" i="2" s="1"/>
  <c r="J51" i="2" s="1"/>
  <c r="J52" i="2" s="1"/>
  <c r="N24" i="2"/>
  <c r="N25" i="2" s="1"/>
  <c r="N26" i="2" s="1"/>
  <c r="N27" i="2" s="1"/>
  <c r="N28" i="2" s="1"/>
  <c r="N29" i="2" s="1"/>
  <c r="N30" i="2" s="1"/>
  <c r="N31" i="2" s="1"/>
  <c r="N32" i="2" s="1"/>
  <c r="N33" i="2" s="1"/>
  <c r="N34" i="2" s="1"/>
  <c r="N35" i="2" s="1"/>
  <c r="N36" i="2" s="1"/>
  <c r="N37" i="2" s="1"/>
  <c r="N38" i="2" s="1"/>
  <c r="N39" i="2" s="1"/>
  <c r="N40" i="2" s="1"/>
  <c r="N41" i="2" s="1"/>
  <c r="N42" i="2" s="1"/>
  <c r="N43" i="2" s="1"/>
  <c r="N44" i="2" s="1"/>
  <c r="N45" i="2" s="1"/>
  <c r="N46" i="2" s="1"/>
  <c r="N47" i="2" s="1"/>
  <c r="N48" i="2" s="1"/>
  <c r="N49" i="2" s="1"/>
  <c r="N50" i="2" s="1"/>
  <c r="N51" i="2" s="1"/>
  <c r="N52" i="2" s="1"/>
  <c r="E38" i="1"/>
  <c r="E39" i="1"/>
  <c r="E40" i="1"/>
  <c r="E41" i="1"/>
  <c r="E42" i="1"/>
  <c r="E43" i="1"/>
  <c r="E44" i="1"/>
  <c r="E45" i="1"/>
  <c r="E52" i="1"/>
  <c r="E53" i="1"/>
  <c r="E54" i="1"/>
  <c r="E55" i="1"/>
  <c r="E56" i="1"/>
  <c r="E57" i="1"/>
  <c r="E31" i="1" l="1"/>
  <c r="E32" i="1"/>
  <c r="E33" i="1"/>
  <c r="E34" i="1"/>
  <c r="E35" i="1"/>
  <c r="E36" i="1"/>
  <c r="E37" i="1"/>
  <c r="E23" i="1" l="1"/>
  <c r="E21" i="1"/>
  <c r="P10" i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G10" i="1" l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E30" i="1" l="1"/>
  <c r="E29" i="1"/>
  <c r="E28" i="1"/>
  <c r="E27" i="1"/>
  <c r="E26" i="1"/>
  <c r="E25" i="1"/>
  <c r="E24" i="1"/>
  <c r="E22" i="1"/>
  <c r="E20" i="1"/>
  <c r="E19" i="1"/>
  <c r="E18" i="1"/>
  <c r="E17" i="1"/>
  <c r="E16" i="1"/>
  <c r="E15" i="1"/>
  <c r="E14" i="1"/>
  <c r="E13" i="1"/>
  <c r="E12" i="1"/>
  <c r="E11" i="1"/>
  <c r="O10" i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N10" i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M10" i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L10" i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K10" i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I10" i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E10" i="1"/>
  <c r="E9" i="1"/>
  <c r="O21" i="1" l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J39" i="1"/>
  <c r="J40" i="1" s="1"/>
  <c r="J41" i="1" s="1"/>
  <c r="J42" i="1" s="1"/>
  <c r="J43" i="1" s="1"/>
  <c r="J44" i="1" s="1"/>
  <c r="J45" i="1" s="1"/>
  <c r="N21" i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K21" i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L21" i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M21" i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</calcChain>
</file>

<file path=xl/sharedStrings.xml><?xml version="1.0" encoding="utf-8"?>
<sst xmlns="http://schemas.openxmlformats.org/spreadsheetml/2006/main" count="333" uniqueCount="137">
  <si>
    <r>
      <rPr>
        <b/>
        <sz val="9"/>
        <rFont val="Tahoma"/>
        <family val="2"/>
      </rPr>
      <t>Linia użyteczności  publicznej</t>
    </r>
  </si>
  <si>
    <r>
      <rPr>
        <b/>
        <sz val="9"/>
        <rFont val="Tahoma"/>
        <family val="2"/>
      </rPr>
      <t>LINIA:</t>
    </r>
  </si>
  <si>
    <r>
      <rPr>
        <b/>
        <sz val="9"/>
        <rFont val="Tahoma"/>
        <family val="2"/>
      </rPr>
      <t>NUMER LINII</t>
    </r>
  </si>
  <si>
    <t>Oznaczenie kursu</t>
  </si>
  <si>
    <r>
      <rPr>
        <sz val="7"/>
        <rFont val="Tahoma"/>
        <family val="2"/>
      </rPr>
      <t>Kat. drogi</t>
    </r>
  </si>
  <si>
    <r>
      <rPr>
        <sz val="7"/>
        <rFont val="Tahoma"/>
        <family val="2"/>
      </rPr>
      <t>Pręd. Tech.</t>
    </r>
  </si>
  <si>
    <r>
      <rPr>
        <sz val="7"/>
        <rFont val="Tahoma"/>
        <family val="2"/>
      </rPr>
      <t>odległości między przyst.</t>
    </r>
  </si>
  <si>
    <r>
      <rPr>
        <sz val="7"/>
        <rFont val="Tahoma"/>
        <family val="2"/>
      </rPr>
      <t>km narast.</t>
    </r>
  </si>
  <si>
    <t>czas między przyst.</t>
  </si>
  <si>
    <r>
      <rPr>
        <sz val="7"/>
        <rFont val="Tahoma"/>
        <family val="2"/>
      </rPr>
      <t>Czas narast.</t>
    </r>
  </si>
  <si>
    <r>
      <rPr>
        <sz val="7"/>
        <rFont val="Tahoma"/>
        <family val="2"/>
      </rPr>
      <t>Rodzaj kursu</t>
    </r>
  </si>
  <si>
    <t>Zw</t>
  </si>
  <si>
    <r>
      <rPr>
        <sz val="7"/>
        <rFont val="Tahoma"/>
        <family val="2"/>
      </rPr>
      <t>Zw</t>
    </r>
  </si>
  <si>
    <t>kurs nr 3</t>
  </si>
  <si>
    <t>kurs nr 4</t>
  </si>
  <si>
    <t>kurs nr 5</t>
  </si>
  <si>
    <t>kurs nr 6</t>
  </si>
  <si>
    <t>kurs nr 7</t>
  </si>
  <si>
    <t>kurs nr 8</t>
  </si>
  <si>
    <r>
      <rPr>
        <sz val="8"/>
        <rFont val="Tahoma"/>
        <family val="2"/>
      </rPr>
      <t>0:00</t>
    </r>
  </si>
  <si>
    <r>
      <rPr>
        <sz val="7.5"/>
        <rFont val="Tahoma"/>
        <family val="2"/>
      </rPr>
      <t>Oznaczenia:</t>
    </r>
  </si>
  <si>
    <r>
      <rPr>
        <sz val="7.5"/>
        <rFont val="Tahoma"/>
        <family val="2"/>
      </rPr>
      <t>D - kursuje od poniedziałku do piątku oprócz świąt</t>
    </r>
  </si>
  <si>
    <r>
      <rPr>
        <sz val="7.5"/>
        <rFont val="Tahoma"/>
        <family val="2"/>
      </rPr>
      <t>Rodzaje kursów:</t>
    </r>
  </si>
  <si>
    <r>
      <rPr>
        <sz val="7.5"/>
        <rFont val="Tahoma"/>
        <family val="2"/>
      </rPr>
      <t>Zw - kurs zwykły</t>
    </r>
  </si>
  <si>
    <t>nr przystanku</t>
  </si>
  <si>
    <t>Dworce i przystanki</t>
  </si>
  <si>
    <t>02</t>
  </si>
  <si>
    <t>Kategoria drogi: P - droga powiatowa; W - droga wojewódzka; G-droga gminna, K - droga krajowa wew - droga wewnętrzna</t>
  </si>
  <si>
    <t>Liczba autobusów niezbednych do codziennej realizacji przewozów : 3</t>
  </si>
  <si>
    <t>03</t>
  </si>
  <si>
    <t>01</t>
  </si>
  <si>
    <t>726/44</t>
  </si>
  <si>
    <t>G</t>
  </si>
  <si>
    <t>W</t>
  </si>
  <si>
    <t>P</t>
  </si>
  <si>
    <t xml:space="preserve">Osoba zarządzająca transportem: </t>
  </si>
  <si>
    <t xml:space="preserve">E - kursuje od poniedziałku do soboty oprócz świąt </t>
  </si>
  <si>
    <t xml:space="preserve">m - nie kursuje w dniach 24 i 31.XII </t>
  </si>
  <si>
    <t>E</t>
  </si>
  <si>
    <t>Dm</t>
  </si>
  <si>
    <t>Oznaczenie Operatora</t>
  </si>
  <si>
    <t>kurs nr 1</t>
  </si>
  <si>
    <t>kurs nr 2</t>
  </si>
  <si>
    <t>kurs nr 9</t>
  </si>
  <si>
    <t>kurs nr 10</t>
  </si>
  <si>
    <t>kurs nr 11</t>
  </si>
  <si>
    <t>kurs nr 12</t>
  </si>
  <si>
    <t>kurs nr 13</t>
  </si>
  <si>
    <t>Sławno</t>
  </si>
  <si>
    <t>Ostrożna</t>
  </si>
  <si>
    <t>Antoninów I /Świetlica Wiejska/</t>
  </si>
  <si>
    <t>Grudzeń Kolonia II</t>
  </si>
  <si>
    <t xml:space="preserve">Tomaszów Maz. d.a. Dworcowa 6                                               </t>
  </si>
  <si>
    <t xml:space="preserve">Opoczno Perzyńskiego                                               </t>
  </si>
  <si>
    <t xml:space="preserve"> 726/31</t>
  </si>
  <si>
    <t xml:space="preserve">Opoczno Biernackiego /Sąd Rejonowy </t>
  </si>
  <si>
    <t>17</t>
  </si>
  <si>
    <t>16</t>
  </si>
  <si>
    <t>14</t>
  </si>
  <si>
    <t>11</t>
  </si>
  <si>
    <t>10</t>
  </si>
  <si>
    <t>07</t>
  </si>
  <si>
    <t>05</t>
  </si>
  <si>
    <t>09</t>
  </si>
  <si>
    <t>04</t>
  </si>
  <si>
    <t>13</t>
  </si>
  <si>
    <t>08</t>
  </si>
  <si>
    <t xml:space="preserve">Twarda ul. Północna </t>
  </si>
  <si>
    <t xml:space="preserve">Smardzewice ul. Główna </t>
  </si>
  <si>
    <t xml:space="preserve">Smardzewice Biała Góra </t>
  </si>
  <si>
    <t xml:space="preserve">Tomaszów Maz. Św. Antoniego - B. Głowackiego </t>
  </si>
  <si>
    <t xml:space="preserve">Tomaszów Maz Św. Antoniego - DH Tomasz </t>
  </si>
  <si>
    <t xml:space="preserve">Tomaszów Maz. Warszawska/ Konst. 3 Maja </t>
  </si>
  <si>
    <t>Tomaszów Maz. Warszawska/ Grota Roweckiego</t>
  </si>
  <si>
    <t xml:space="preserve">Tomaszów Maz. gen. Grota - Roweckiego - Rondo Solidarności </t>
  </si>
  <si>
    <t>R</t>
  </si>
  <si>
    <t>D</t>
  </si>
  <si>
    <t>d - nie kursuje w dniu 1.1, w pierwszy i drugi dzień Świąt Wielkanocnych oraz w dniach 25 i 26 XII</t>
  </si>
  <si>
    <t>C - kursuje w soboty, niedziele i święta</t>
  </si>
  <si>
    <t>12</t>
  </si>
  <si>
    <t>15</t>
  </si>
  <si>
    <t>Tomaszów Maz Cmentarz - Ugaj</t>
  </si>
  <si>
    <t xml:space="preserve">Tomaszów Maz gen. Grota - Roweckiego - Warszawska </t>
  </si>
  <si>
    <t>Tomaszów Maz Warszawska/ Galeria</t>
  </si>
  <si>
    <t xml:space="preserve">Tomaszów Maz. św. Antoniego - PSS Społem </t>
  </si>
  <si>
    <t>Tomaszów Maz. św. Antoniego - gen. Sikorskiego</t>
  </si>
  <si>
    <t>06</t>
  </si>
  <si>
    <t xml:space="preserve">Tomaszów Maz Modrzewskiego - rezerwat </t>
  </si>
  <si>
    <t xml:space="preserve">Smardzewice ul Główna </t>
  </si>
  <si>
    <t>Opoczno Biernackiego /WIS</t>
  </si>
  <si>
    <t xml:space="preserve">Opoczno Perzyńskiego                                           </t>
  </si>
  <si>
    <t>Bukowiec Opoczyński VII</t>
  </si>
  <si>
    <t>Bukowiec Opoczyński VI</t>
  </si>
  <si>
    <t>Bukowiec Opoczyński IV</t>
  </si>
  <si>
    <t>Bukowiec Opoczyński II /Wiejski Ośrodek Kultury/</t>
  </si>
  <si>
    <t>Bukowiec Opoczyński I</t>
  </si>
  <si>
    <t>Brzustówek</t>
  </si>
  <si>
    <t>Brzustówek Kolonia</t>
  </si>
  <si>
    <t>Ziębów /Szkoła/</t>
  </si>
  <si>
    <t>Dąbrówka</t>
  </si>
  <si>
    <t>Trojanów</t>
  </si>
  <si>
    <t>Szadkowice</t>
  </si>
  <si>
    <t>Ludwinów</t>
  </si>
  <si>
    <t>Olszowiec</t>
  </si>
  <si>
    <t>Duży Potok</t>
  </si>
  <si>
    <t>Zajączków</t>
  </si>
  <si>
    <t>Syski</t>
  </si>
  <si>
    <t>Grabowa II</t>
  </si>
  <si>
    <t>Małe Końskie I</t>
  </si>
  <si>
    <t>Marianka I</t>
  </si>
  <si>
    <t>Konstanty nów</t>
  </si>
  <si>
    <t>Błogie Szlacheckie /OSP/</t>
  </si>
  <si>
    <t>Błogie Rządowe /Szkoła/</t>
  </si>
  <si>
    <t>Małe Końskie</t>
  </si>
  <si>
    <t>Bukowiec nad Pilicą II /Szkoła/</t>
  </si>
  <si>
    <t>Bukowiec n. Pilicą I</t>
  </si>
  <si>
    <t xml:space="preserve">Tomaszów Maz. Modrzewskiego -piekarnia </t>
  </si>
  <si>
    <t>Opoczno Partyzantów/Cmentarz</t>
  </si>
  <si>
    <t>Opoczno Inowłodzka/ Rolna</t>
  </si>
  <si>
    <t xml:space="preserve"> 726/33</t>
  </si>
  <si>
    <t>Wygnanów</t>
  </si>
  <si>
    <t>20</t>
  </si>
  <si>
    <t xml:space="preserve">Twarda ul. Południowa </t>
  </si>
  <si>
    <t>Smardzewice Biała Góra</t>
  </si>
  <si>
    <t xml:space="preserve">Opoczno - Bukowiec nad Pilicą - Tomaszów Mazowiecki </t>
  </si>
  <si>
    <t>kurs nr 14</t>
  </si>
  <si>
    <t>Grabowa I</t>
  </si>
  <si>
    <t xml:space="preserve"> Bukowiec Opoczyński VI</t>
  </si>
  <si>
    <t>18</t>
  </si>
  <si>
    <t>19</t>
  </si>
  <si>
    <t>Twarda ul. Północna</t>
  </si>
  <si>
    <t>Konstantynów</t>
  </si>
  <si>
    <t xml:space="preserve">Bukowiec Opoczyński </t>
  </si>
  <si>
    <t>726/38</t>
  </si>
  <si>
    <t>Opoczno Świerkowa /Cmentarz</t>
  </si>
  <si>
    <t>Opoczno Kossaka /Pileckiego</t>
  </si>
  <si>
    <t>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</si>
</sst>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0.0"/>
  </numFmts>
  <fonts count="24" x14ac:knownFonts="1">
    <font>
      <sz val="11"/>
      <color theme="1"/>
      <name val="Calibri"/>
      <family val="2"/>
      <scheme val="minor"/>
    </font>
    <font>
      <b/>
      <sz val="9"/>
      <name val="Tahoma"/>
      <family val="2"/>
      <charset val="238"/>
    </font>
    <font>
      <b/>
      <sz val="9"/>
      <name val="Tahoma"/>
      <family val="2"/>
    </font>
    <font>
      <b/>
      <sz val="10"/>
      <color rgb="FF000000"/>
      <name val="Tahoma"/>
      <family val="2"/>
      <charset val="238"/>
    </font>
    <font>
      <sz val="7"/>
      <name val="Tahoma"/>
      <family val="2"/>
    </font>
    <font>
      <sz val="7"/>
      <name val="Tahoma"/>
      <family val="2"/>
      <charset val="238"/>
    </font>
    <font>
      <sz val="8"/>
      <name val="Tahoma"/>
      <family val="2"/>
      <charset val="238"/>
    </font>
    <font>
      <sz val="8"/>
      <name val="Tahoma"/>
      <family val="2"/>
    </font>
    <font>
      <sz val="8"/>
      <color rgb="FF000000"/>
      <name val="Times New Roman"/>
      <family val="1"/>
      <charset val="238"/>
    </font>
    <font>
      <sz val="7.5"/>
      <name val="Tahoma"/>
      <family val="2"/>
      <charset val="238"/>
    </font>
    <font>
      <sz val="8"/>
      <color rgb="FF000000"/>
      <name val="Tahoma"/>
      <family val="2"/>
    </font>
    <font>
      <sz val="7.5"/>
      <name val="Tahoma"/>
      <family val="2"/>
    </font>
    <font>
      <sz val="10"/>
      <name val="Arial"/>
      <family val="2"/>
      <charset val="238"/>
    </font>
    <font>
      <sz val="9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Tahoma"/>
      <family val="2"/>
      <charset val="238"/>
    </font>
    <font>
      <sz val="8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center" wrapText="1"/>
    </xf>
    <xf numFmtId="164" fontId="0" fillId="0" borderId="0" xfId="0" applyNumberFormat="1" applyFill="1" applyBorder="1" applyAlignment="1">
      <alignment horizontal="center" wrapText="1"/>
    </xf>
    <xf numFmtId="164" fontId="0" fillId="0" borderId="0" xfId="0" applyNumberFormat="1" applyFill="1" applyBorder="1" applyAlignment="1">
      <alignment horizontal="left" wrapText="1"/>
    </xf>
    <xf numFmtId="164" fontId="0" fillId="0" borderId="0" xfId="0" applyNumberFormat="1" applyFill="1" applyBorder="1" applyAlignment="1">
      <alignment horizontal="center" vertical="top" wrapText="1"/>
    </xf>
    <xf numFmtId="164" fontId="0" fillId="0" borderId="0" xfId="0" applyNumberForma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1" fontId="3" fillId="0" borderId="0" xfId="0" applyNumberFormat="1" applyFont="1" applyFill="1" applyBorder="1" applyAlignment="1">
      <alignment horizontal="center" vertical="top" shrinkToFit="1"/>
    </xf>
    <xf numFmtId="164" fontId="0" fillId="0" borderId="0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top" wrapText="1"/>
    </xf>
    <xf numFmtId="164" fontId="6" fillId="2" borderId="6" xfId="0" applyNumberFormat="1" applyFont="1" applyFill="1" applyBorder="1" applyAlignment="1">
      <alignment horizontal="center" vertical="top" wrapText="1"/>
    </xf>
    <xf numFmtId="164" fontId="6" fillId="2" borderId="5" xfId="0" applyNumberFormat="1" applyFont="1" applyFill="1" applyBorder="1" applyAlignment="1">
      <alignment horizontal="center" vertical="top" wrapText="1"/>
    </xf>
    <xf numFmtId="164" fontId="6" fillId="2" borderId="7" xfId="0" applyNumberFormat="1" applyFont="1" applyFill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center" vertical="top"/>
    </xf>
    <xf numFmtId="0" fontId="14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right" vertical="top" wrapText="1" indent="1"/>
    </xf>
    <xf numFmtId="49" fontId="14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14" fillId="2" borderId="6" xfId="0" applyNumberFormat="1" applyFont="1" applyFill="1" applyBorder="1" applyAlignment="1">
      <alignment horizontal="center" vertical="center"/>
    </xf>
    <xf numFmtId="165" fontId="9" fillId="2" borderId="6" xfId="0" applyNumberFormat="1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right" vertical="top" wrapText="1" indent="1"/>
    </xf>
    <xf numFmtId="0" fontId="16" fillId="0" borderId="0" xfId="0" applyFont="1" applyBorder="1" applyAlignment="1">
      <alignment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top" shrinkToFit="1"/>
    </xf>
    <xf numFmtId="164" fontId="6" fillId="0" borderId="0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right" vertical="top" wrapText="1" indent="1"/>
    </xf>
    <xf numFmtId="164" fontId="6" fillId="2" borderId="0" xfId="0" applyNumberFormat="1" applyFont="1" applyFill="1" applyBorder="1" applyAlignment="1">
      <alignment horizontal="center" vertical="top" wrapText="1"/>
    </xf>
    <xf numFmtId="0" fontId="13" fillId="2" borderId="1" xfId="0" applyNumberFormat="1" applyFont="1" applyFill="1" applyBorder="1" applyAlignment="1">
      <alignment horizontal="center" vertical="center"/>
    </xf>
    <xf numFmtId="165" fontId="18" fillId="2" borderId="1" xfId="0" applyNumberFormat="1" applyFont="1" applyFill="1" applyBorder="1" applyAlignment="1">
      <alignment horizontal="center" vertical="top" shrinkToFit="1"/>
    </xf>
    <xf numFmtId="0" fontId="19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center"/>
    </xf>
    <xf numFmtId="165" fontId="18" fillId="2" borderId="2" xfId="0" applyNumberFormat="1" applyFont="1" applyFill="1" applyBorder="1" applyAlignment="1">
      <alignment horizontal="center" vertical="top" shrinkToFit="1"/>
    </xf>
    <xf numFmtId="164" fontId="6" fillId="2" borderId="2" xfId="0" applyNumberFormat="1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horizontal="center" vertical="center"/>
    </xf>
    <xf numFmtId="165" fontId="9" fillId="2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center" wrapText="1"/>
    </xf>
    <xf numFmtId="165" fontId="18" fillId="2" borderId="0" xfId="0" applyNumberFormat="1" applyFont="1" applyFill="1" applyBorder="1" applyAlignment="1">
      <alignment horizontal="center" vertical="top" shrinkToFit="1"/>
    </xf>
    <xf numFmtId="0" fontId="19" fillId="2" borderId="6" xfId="0" applyFont="1" applyFill="1" applyBorder="1" applyAlignment="1">
      <alignment horizontal="center" vertical="center" wrapText="1"/>
    </xf>
    <xf numFmtId="165" fontId="18" fillId="2" borderId="6" xfId="0" applyNumberFormat="1" applyFont="1" applyFill="1" applyBorder="1" applyAlignment="1">
      <alignment horizontal="center" vertical="top" shrinkToFi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horizontal="center" vertical="center"/>
    </xf>
    <xf numFmtId="165" fontId="17" fillId="2" borderId="2" xfId="0" applyNumberFormat="1" applyFont="1" applyFill="1" applyBorder="1" applyAlignment="1">
      <alignment horizontal="center" vertical="top" shrinkToFit="1"/>
    </xf>
    <xf numFmtId="164" fontId="6" fillId="2" borderId="2" xfId="0" applyNumberFormat="1" applyFont="1" applyFill="1" applyBorder="1" applyAlignment="1">
      <alignment horizontal="right" vertical="top" wrapText="1" indent="1"/>
    </xf>
    <xf numFmtId="20" fontId="6" fillId="2" borderId="2" xfId="0" applyNumberFormat="1" applyFont="1" applyFill="1" applyBorder="1" applyAlignment="1">
      <alignment horizontal="center" vertical="top" wrapText="1"/>
    </xf>
    <xf numFmtId="20" fontId="6" fillId="2" borderId="8" xfId="0" applyNumberFormat="1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65" fontId="20" fillId="2" borderId="1" xfId="0" applyNumberFormat="1" applyFont="1" applyFill="1" applyBorder="1" applyAlignment="1">
      <alignment horizontal="center" vertical="top" shrinkToFit="1"/>
    </xf>
    <xf numFmtId="0" fontId="22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center" wrapText="1"/>
    </xf>
    <xf numFmtId="20" fontId="6" fillId="2" borderId="5" xfId="0" applyNumberFormat="1" applyFont="1" applyFill="1" applyBorder="1" applyAlignment="1">
      <alignment horizontal="center" vertical="top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12" fillId="2" borderId="11" xfId="0" applyFont="1" applyFill="1" applyBorder="1" applyAlignment="1">
      <alignment horizontal="left" vertical="center" wrapText="1"/>
    </xf>
    <xf numFmtId="0" fontId="23" fillId="2" borderId="12" xfId="0" applyFont="1" applyFill="1" applyBorder="1" applyAlignment="1">
      <alignment vertical="center" wrapText="1"/>
    </xf>
    <xf numFmtId="0" fontId="15" fillId="2" borderId="10" xfId="0" applyFont="1" applyFill="1" applyBorder="1" applyAlignment="1">
      <alignment vertical="center" wrapText="1"/>
    </xf>
    <xf numFmtId="0" fontId="15" fillId="2" borderId="11" xfId="0" applyFont="1" applyFill="1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2" fillId="2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 indent="2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1" fontId="3" fillId="0" borderId="0" xfId="0" applyNumberFormat="1" applyFont="1" applyFill="1" applyBorder="1" applyAlignment="1">
      <alignment horizontal="center" vertical="top" shrinkToFi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49" fontId="0" fillId="2" borderId="6" xfId="0" applyNumberForma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zoomScaleNormal="100" workbookViewId="0">
      <selection activeCell="B47" sqref="B47"/>
    </sheetView>
  </sheetViews>
  <sheetFormatPr defaultRowHeight="15" x14ac:dyDescent="0.25"/>
  <cols>
    <col min="2" max="2" width="42.140625" customWidth="1"/>
    <col min="3" max="3" width="8.7109375" style="20" customWidth="1"/>
  </cols>
  <sheetData>
    <row r="1" spans="1:16" x14ac:dyDescent="0.25">
      <c r="B1" s="16" t="s">
        <v>40</v>
      </c>
      <c r="C1" s="17"/>
      <c r="D1" s="2"/>
      <c r="E1" s="2"/>
      <c r="F1" s="3"/>
      <c r="G1" s="3"/>
      <c r="H1" s="4"/>
      <c r="I1" s="5"/>
      <c r="J1" s="2"/>
      <c r="K1" s="3"/>
      <c r="L1" s="2"/>
      <c r="M1" s="3"/>
      <c r="N1" s="2"/>
      <c r="O1" s="2"/>
      <c r="P1" s="2"/>
    </row>
    <row r="2" spans="1:16" x14ac:dyDescent="0.25">
      <c r="B2" s="16"/>
      <c r="C2" s="17"/>
      <c r="D2" s="106" t="s">
        <v>0</v>
      </c>
      <c r="E2" s="106"/>
      <c r="F2" s="106"/>
      <c r="G2" s="106"/>
      <c r="H2" s="106"/>
      <c r="I2" s="5"/>
      <c r="J2" s="2"/>
      <c r="K2" s="3"/>
      <c r="L2" s="2"/>
      <c r="M2" s="3"/>
      <c r="N2" s="2"/>
      <c r="O2" s="2"/>
      <c r="P2" s="2"/>
    </row>
    <row r="3" spans="1:16" x14ac:dyDescent="0.25">
      <c r="B3" s="16"/>
      <c r="C3" s="17"/>
      <c r="D3" s="107" t="s">
        <v>1</v>
      </c>
      <c r="E3" s="107"/>
      <c r="F3" s="108" t="s">
        <v>124</v>
      </c>
      <c r="G3" s="109"/>
      <c r="H3" s="109"/>
      <c r="I3" s="109"/>
      <c r="J3" s="109"/>
      <c r="K3" s="109"/>
      <c r="L3" s="2"/>
      <c r="M3" s="3"/>
      <c r="N3" s="2"/>
      <c r="O3" s="2"/>
      <c r="P3" s="2"/>
    </row>
    <row r="4" spans="1:16" x14ac:dyDescent="0.25">
      <c r="B4" s="1"/>
      <c r="C4" s="18"/>
      <c r="D4" s="109" t="s">
        <v>2</v>
      </c>
      <c r="E4" s="109"/>
      <c r="F4" s="110"/>
      <c r="G4" s="110"/>
      <c r="H4" s="6"/>
      <c r="I4" s="7"/>
      <c r="J4" s="8"/>
      <c r="K4" s="9"/>
      <c r="L4" s="8"/>
      <c r="M4" s="9"/>
      <c r="N4" s="8"/>
      <c r="O4" s="8"/>
      <c r="P4" s="22"/>
    </row>
    <row r="5" spans="1:16" ht="15.75" thickBot="1" x14ac:dyDescent="0.3">
      <c r="B5" s="1"/>
      <c r="C5" s="18"/>
      <c r="D5" s="1"/>
      <c r="E5" s="1"/>
      <c r="F5" s="10"/>
      <c r="G5" s="10"/>
      <c r="H5" s="6"/>
      <c r="I5" s="7"/>
      <c r="J5" s="8"/>
      <c r="K5" s="9"/>
      <c r="L5" s="8"/>
      <c r="M5" s="9"/>
      <c r="N5" s="8"/>
      <c r="O5" s="8"/>
      <c r="P5" s="22"/>
    </row>
    <row r="6" spans="1:16" ht="15" customHeight="1" x14ac:dyDescent="0.25">
      <c r="A6" s="100" t="s">
        <v>136</v>
      </c>
      <c r="B6" s="90" t="s">
        <v>3</v>
      </c>
      <c r="C6" s="115" t="s">
        <v>24</v>
      </c>
      <c r="D6" s="111" t="s">
        <v>4</v>
      </c>
      <c r="E6" s="111" t="s">
        <v>5</v>
      </c>
      <c r="F6" s="111" t="s">
        <v>6</v>
      </c>
      <c r="G6" s="111" t="s">
        <v>7</v>
      </c>
      <c r="H6" s="113" t="s">
        <v>8</v>
      </c>
      <c r="I6" s="113" t="s">
        <v>9</v>
      </c>
      <c r="J6" s="56" t="s">
        <v>38</v>
      </c>
      <c r="K6" s="56" t="s">
        <v>76</v>
      </c>
      <c r="L6" s="69" t="s">
        <v>39</v>
      </c>
      <c r="M6" s="69" t="s">
        <v>76</v>
      </c>
      <c r="N6" s="69" t="s">
        <v>38</v>
      </c>
      <c r="O6" s="56" t="s">
        <v>39</v>
      </c>
      <c r="P6" s="57" t="s">
        <v>39</v>
      </c>
    </row>
    <row r="7" spans="1:16" ht="15" customHeight="1" x14ac:dyDescent="0.25">
      <c r="A7" s="101"/>
      <c r="B7" s="91" t="s">
        <v>10</v>
      </c>
      <c r="C7" s="116"/>
      <c r="D7" s="112"/>
      <c r="E7" s="112"/>
      <c r="F7" s="112"/>
      <c r="G7" s="112"/>
      <c r="H7" s="114"/>
      <c r="I7" s="114"/>
      <c r="J7" s="70" t="s">
        <v>11</v>
      </c>
      <c r="K7" s="70" t="s">
        <v>11</v>
      </c>
      <c r="L7" s="70" t="s">
        <v>12</v>
      </c>
      <c r="M7" s="70" t="s">
        <v>11</v>
      </c>
      <c r="N7" s="70" t="s">
        <v>11</v>
      </c>
      <c r="O7" s="70" t="s">
        <v>11</v>
      </c>
      <c r="P7" s="72" t="s">
        <v>11</v>
      </c>
    </row>
    <row r="8" spans="1:16" ht="15" customHeight="1" x14ac:dyDescent="0.25">
      <c r="A8" s="101"/>
      <c r="B8" s="98" t="s">
        <v>25</v>
      </c>
      <c r="C8" s="116"/>
      <c r="D8" s="112"/>
      <c r="E8" s="112"/>
      <c r="F8" s="112"/>
      <c r="G8" s="112"/>
      <c r="H8" s="114"/>
      <c r="I8" s="114"/>
      <c r="J8" s="85" t="s">
        <v>41</v>
      </c>
      <c r="K8" s="85" t="s">
        <v>42</v>
      </c>
      <c r="L8" s="85" t="s">
        <v>13</v>
      </c>
      <c r="M8" s="85" t="s">
        <v>14</v>
      </c>
      <c r="N8" s="85" t="s">
        <v>15</v>
      </c>
      <c r="O8" s="85" t="s">
        <v>16</v>
      </c>
      <c r="P8" s="87" t="s">
        <v>17</v>
      </c>
    </row>
    <row r="9" spans="1:16" ht="15" customHeight="1" x14ac:dyDescent="0.25">
      <c r="A9" s="96">
        <v>1</v>
      </c>
      <c r="B9" s="94" t="s">
        <v>53</v>
      </c>
      <c r="C9" s="38" t="s">
        <v>54</v>
      </c>
      <c r="D9" s="53" t="s">
        <v>33</v>
      </c>
      <c r="E9" s="36" t="str">
        <f t="shared" ref="E9" si="0">IF(F9&gt;0.9,F9/H9/24,"-")</f>
        <v>-</v>
      </c>
      <c r="F9" s="82">
        <v>0</v>
      </c>
      <c r="G9" s="54">
        <v>0</v>
      </c>
      <c r="H9" s="30" t="s">
        <v>19</v>
      </c>
      <c r="I9" s="37" t="s">
        <v>19</v>
      </c>
      <c r="J9" s="86"/>
      <c r="K9" s="86">
        <v>0.25</v>
      </c>
      <c r="L9" s="86">
        <v>0.29166666666666669</v>
      </c>
      <c r="M9" s="86">
        <v>0.51041666666666663</v>
      </c>
      <c r="N9" s="86">
        <v>0.55208333333333337</v>
      </c>
      <c r="O9" s="86">
        <v>0.59375</v>
      </c>
      <c r="P9" s="88">
        <v>0.67708333333333337</v>
      </c>
    </row>
    <row r="10" spans="1:16" ht="15" customHeight="1" x14ac:dyDescent="0.25">
      <c r="A10" s="96">
        <f>SUM(A9+1)</f>
        <v>2</v>
      </c>
      <c r="B10" s="94" t="s">
        <v>55</v>
      </c>
      <c r="C10" s="34" t="s">
        <v>26</v>
      </c>
      <c r="D10" s="53" t="s">
        <v>32</v>
      </c>
      <c r="E10" s="36" t="str">
        <f>IF(F10&gt;2.9,F10/H10/24,"-")</f>
        <v>-</v>
      </c>
      <c r="F10" s="84">
        <v>0.7</v>
      </c>
      <c r="G10" s="54">
        <f>G9+F10</f>
        <v>0.7</v>
      </c>
      <c r="H10" s="30">
        <v>6.9444444444444447E-4</v>
      </c>
      <c r="I10" s="37">
        <f>H10+I9</f>
        <v>6.9444444444444447E-4</v>
      </c>
      <c r="J10" s="30"/>
      <c r="K10" s="30">
        <f t="shared" ref="K10:K37" si="1">K9+H10</f>
        <v>0.25069444444444444</v>
      </c>
      <c r="L10" s="30">
        <f t="shared" ref="L10:L37" si="2">L9+H10</f>
        <v>0.29236111111111113</v>
      </c>
      <c r="M10" s="30">
        <f t="shared" ref="M10:M37" si="3">M9+H10</f>
        <v>0.51111111111111107</v>
      </c>
      <c r="N10" s="30">
        <f t="shared" ref="N10:N37" si="4">N9+H10</f>
        <v>0.55277777777777781</v>
      </c>
      <c r="O10" s="30">
        <f t="shared" ref="O10:O20" si="5">O9+H10</f>
        <v>0.59444444444444444</v>
      </c>
      <c r="P10" s="32">
        <f>SUM(P9+H10)</f>
        <v>0.67777777777777781</v>
      </c>
    </row>
    <row r="11" spans="1:16" ht="15" customHeight="1" x14ac:dyDescent="0.25">
      <c r="A11" s="96">
        <f t="shared" ref="A11:A57" si="6">SUM(A10+1)</f>
        <v>3</v>
      </c>
      <c r="B11" s="94" t="s">
        <v>117</v>
      </c>
      <c r="C11" s="34" t="s">
        <v>26</v>
      </c>
      <c r="D11" s="53" t="s">
        <v>32</v>
      </c>
      <c r="E11" s="36" t="str">
        <f t="shared" ref="E11:E57" si="7">IF(F11&gt;2.9,F11/H11/24,"-")</f>
        <v>-</v>
      </c>
      <c r="F11" s="84">
        <v>1.1000000000000001</v>
      </c>
      <c r="G11" s="54">
        <f t="shared" ref="G11:G57" si="8">G10+F11</f>
        <v>1.8</v>
      </c>
      <c r="H11" s="30">
        <v>1.3888888888888889E-3</v>
      </c>
      <c r="I11" s="37">
        <f t="shared" ref="I11:I57" si="9">H11+I10</f>
        <v>2.0833333333333333E-3</v>
      </c>
      <c r="J11" s="30"/>
      <c r="K11" s="30">
        <f t="shared" si="1"/>
        <v>0.25208333333333333</v>
      </c>
      <c r="L11" s="30">
        <f t="shared" si="2"/>
        <v>0.29375000000000001</v>
      </c>
      <c r="M11" s="30">
        <f t="shared" si="3"/>
        <v>0.51249999999999996</v>
      </c>
      <c r="N11" s="30">
        <f t="shared" si="4"/>
        <v>0.5541666666666667</v>
      </c>
      <c r="O11" s="30">
        <f t="shared" si="5"/>
        <v>0.59583333333333333</v>
      </c>
      <c r="P11" s="32">
        <f t="shared" ref="P11:P37" si="10">SUM(P10+H11)</f>
        <v>0.6791666666666667</v>
      </c>
    </row>
    <row r="12" spans="1:16" ht="15" customHeight="1" x14ac:dyDescent="0.25">
      <c r="A12" s="96">
        <f t="shared" si="6"/>
        <v>4</v>
      </c>
      <c r="B12" s="94" t="s">
        <v>118</v>
      </c>
      <c r="C12" s="34" t="s">
        <v>119</v>
      </c>
      <c r="D12" s="53" t="s">
        <v>33</v>
      </c>
      <c r="E12" s="36" t="str">
        <f t="shared" si="7"/>
        <v>-</v>
      </c>
      <c r="F12" s="84">
        <v>0.9</v>
      </c>
      <c r="G12" s="54">
        <f t="shared" si="8"/>
        <v>2.7</v>
      </c>
      <c r="H12" s="30">
        <v>1.3888888888888889E-3</v>
      </c>
      <c r="I12" s="37">
        <f t="shared" si="9"/>
        <v>3.472222222222222E-3</v>
      </c>
      <c r="J12" s="30"/>
      <c r="K12" s="30">
        <f t="shared" si="1"/>
        <v>0.25347222222222221</v>
      </c>
      <c r="L12" s="30">
        <f t="shared" si="2"/>
        <v>0.2951388888888889</v>
      </c>
      <c r="M12" s="30">
        <f t="shared" si="3"/>
        <v>0.51388888888888884</v>
      </c>
      <c r="N12" s="30">
        <f t="shared" si="4"/>
        <v>0.55555555555555558</v>
      </c>
      <c r="O12" s="30">
        <f t="shared" si="5"/>
        <v>0.59722222222222221</v>
      </c>
      <c r="P12" s="32">
        <f t="shared" si="10"/>
        <v>0.68055555555555558</v>
      </c>
    </row>
    <row r="13" spans="1:16" ht="15" customHeight="1" x14ac:dyDescent="0.25">
      <c r="A13" s="96">
        <f t="shared" si="6"/>
        <v>5</v>
      </c>
      <c r="B13" s="94" t="s">
        <v>91</v>
      </c>
      <c r="C13" s="34"/>
      <c r="D13" s="53" t="s">
        <v>34</v>
      </c>
      <c r="E13" s="36" t="str">
        <f t="shared" si="7"/>
        <v>-</v>
      </c>
      <c r="F13" s="84">
        <v>2.8</v>
      </c>
      <c r="G13" s="54">
        <f t="shared" si="8"/>
        <v>5.5</v>
      </c>
      <c r="H13" s="30">
        <v>2.0833333333333333E-3</v>
      </c>
      <c r="I13" s="37">
        <f t="shared" si="9"/>
        <v>5.5555555555555549E-3</v>
      </c>
      <c r="J13" s="30"/>
      <c r="K13" s="30">
        <f t="shared" si="1"/>
        <v>0.25555555555555554</v>
      </c>
      <c r="L13" s="30">
        <f t="shared" si="2"/>
        <v>0.29722222222222222</v>
      </c>
      <c r="M13" s="30">
        <f t="shared" si="3"/>
        <v>0.51597222222222217</v>
      </c>
      <c r="N13" s="30">
        <f t="shared" si="4"/>
        <v>0.55763888888888891</v>
      </c>
      <c r="O13" s="30">
        <f t="shared" si="5"/>
        <v>0.59930555555555554</v>
      </c>
      <c r="P13" s="32">
        <f t="shared" si="10"/>
        <v>0.68263888888888891</v>
      </c>
    </row>
    <row r="14" spans="1:16" ht="15" customHeight="1" x14ac:dyDescent="0.25">
      <c r="A14" s="96">
        <f t="shared" si="6"/>
        <v>6</v>
      </c>
      <c r="B14" s="94" t="s">
        <v>92</v>
      </c>
      <c r="C14" s="34"/>
      <c r="D14" s="53" t="s">
        <v>34</v>
      </c>
      <c r="E14" s="36" t="str">
        <f t="shared" si="7"/>
        <v>-</v>
      </c>
      <c r="F14" s="84">
        <v>0.4</v>
      </c>
      <c r="G14" s="54">
        <f t="shared" si="8"/>
        <v>5.9</v>
      </c>
      <c r="H14" s="30">
        <v>6.9444444444444447E-4</v>
      </c>
      <c r="I14" s="37">
        <f t="shared" si="9"/>
        <v>6.2499999999999995E-3</v>
      </c>
      <c r="J14" s="30"/>
      <c r="K14" s="30">
        <f t="shared" si="1"/>
        <v>0.25624999999999998</v>
      </c>
      <c r="L14" s="30">
        <f t="shared" si="2"/>
        <v>0.29791666666666666</v>
      </c>
      <c r="M14" s="30">
        <f t="shared" si="3"/>
        <v>0.51666666666666661</v>
      </c>
      <c r="N14" s="30">
        <f t="shared" si="4"/>
        <v>0.55833333333333335</v>
      </c>
      <c r="O14" s="30">
        <f t="shared" si="5"/>
        <v>0.6</v>
      </c>
      <c r="P14" s="32">
        <f t="shared" si="10"/>
        <v>0.68333333333333335</v>
      </c>
    </row>
    <row r="15" spans="1:16" ht="15" customHeight="1" x14ac:dyDescent="0.25">
      <c r="A15" s="96">
        <f t="shared" si="6"/>
        <v>7</v>
      </c>
      <c r="B15" s="94" t="s">
        <v>93</v>
      </c>
      <c r="C15" s="34"/>
      <c r="D15" s="53" t="s">
        <v>34</v>
      </c>
      <c r="E15" s="36" t="str">
        <f t="shared" si="7"/>
        <v>-</v>
      </c>
      <c r="F15" s="84">
        <v>1.1000000000000001</v>
      </c>
      <c r="G15" s="54">
        <f t="shared" si="8"/>
        <v>7</v>
      </c>
      <c r="H15" s="30">
        <v>1.3888888888888889E-3</v>
      </c>
      <c r="I15" s="37">
        <f t="shared" si="9"/>
        <v>7.6388888888888886E-3</v>
      </c>
      <c r="J15" s="30"/>
      <c r="K15" s="30">
        <f t="shared" si="1"/>
        <v>0.25763888888888886</v>
      </c>
      <c r="L15" s="30">
        <f t="shared" si="2"/>
        <v>0.29930555555555555</v>
      </c>
      <c r="M15" s="30">
        <f t="shared" si="3"/>
        <v>0.51805555555555549</v>
      </c>
      <c r="N15" s="30">
        <f t="shared" si="4"/>
        <v>0.55972222222222223</v>
      </c>
      <c r="O15" s="30">
        <f t="shared" si="5"/>
        <v>0.60138888888888886</v>
      </c>
      <c r="P15" s="32">
        <f t="shared" si="10"/>
        <v>0.68472222222222223</v>
      </c>
    </row>
    <row r="16" spans="1:16" ht="15" customHeight="1" x14ac:dyDescent="0.25">
      <c r="A16" s="96">
        <f t="shared" si="6"/>
        <v>8</v>
      </c>
      <c r="B16" s="94" t="s">
        <v>94</v>
      </c>
      <c r="C16" s="34"/>
      <c r="D16" s="53" t="s">
        <v>34</v>
      </c>
      <c r="E16" s="36" t="str">
        <f t="shared" si="7"/>
        <v>-</v>
      </c>
      <c r="F16" s="84">
        <v>0.7</v>
      </c>
      <c r="G16" s="54">
        <f t="shared" si="8"/>
        <v>7.7</v>
      </c>
      <c r="H16" s="30">
        <v>6.9444444444444447E-4</v>
      </c>
      <c r="I16" s="37">
        <f t="shared" si="9"/>
        <v>8.3333333333333332E-3</v>
      </c>
      <c r="J16" s="30"/>
      <c r="K16" s="30">
        <f t="shared" si="1"/>
        <v>0.2583333333333333</v>
      </c>
      <c r="L16" s="30">
        <f t="shared" si="2"/>
        <v>0.3</v>
      </c>
      <c r="M16" s="30">
        <f t="shared" si="3"/>
        <v>0.51874999999999993</v>
      </c>
      <c r="N16" s="30">
        <f t="shared" si="4"/>
        <v>0.56041666666666667</v>
      </c>
      <c r="O16" s="30">
        <f t="shared" si="5"/>
        <v>0.6020833333333333</v>
      </c>
      <c r="P16" s="32">
        <f t="shared" si="10"/>
        <v>0.68541666666666667</v>
      </c>
    </row>
    <row r="17" spans="1:16" ht="15" customHeight="1" x14ac:dyDescent="0.25">
      <c r="A17" s="96">
        <f t="shared" si="6"/>
        <v>9</v>
      </c>
      <c r="B17" s="94" t="s">
        <v>95</v>
      </c>
      <c r="C17" s="34"/>
      <c r="D17" s="53" t="s">
        <v>34</v>
      </c>
      <c r="E17" s="36" t="str">
        <f t="shared" si="7"/>
        <v>-</v>
      </c>
      <c r="F17" s="84">
        <v>0.7</v>
      </c>
      <c r="G17" s="54">
        <f t="shared" si="8"/>
        <v>8.4</v>
      </c>
      <c r="H17" s="30">
        <v>6.9444444444444447E-4</v>
      </c>
      <c r="I17" s="37">
        <f t="shared" si="9"/>
        <v>9.0277777777777769E-3</v>
      </c>
      <c r="J17" s="30"/>
      <c r="K17" s="30">
        <f t="shared" si="1"/>
        <v>0.25902777777777775</v>
      </c>
      <c r="L17" s="30">
        <f t="shared" si="2"/>
        <v>0.30069444444444443</v>
      </c>
      <c r="M17" s="30">
        <f t="shared" si="3"/>
        <v>0.51944444444444438</v>
      </c>
      <c r="N17" s="30">
        <f t="shared" si="4"/>
        <v>0.56111111111111112</v>
      </c>
      <c r="O17" s="30">
        <f t="shared" si="5"/>
        <v>0.60277777777777775</v>
      </c>
      <c r="P17" s="32">
        <f t="shared" si="10"/>
        <v>0.68611111111111112</v>
      </c>
    </row>
    <row r="18" spans="1:16" ht="15" customHeight="1" x14ac:dyDescent="0.25">
      <c r="A18" s="96">
        <f t="shared" si="6"/>
        <v>10</v>
      </c>
      <c r="B18" s="94" t="s">
        <v>96</v>
      </c>
      <c r="C18" s="34"/>
      <c r="D18" s="53" t="s">
        <v>34</v>
      </c>
      <c r="E18" s="36" t="str">
        <f t="shared" si="7"/>
        <v>-</v>
      </c>
      <c r="F18" s="84">
        <v>0.8</v>
      </c>
      <c r="G18" s="54">
        <f t="shared" si="8"/>
        <v>9.2000000000000011</v>
      </c>
      <c r="H18" s="30">
        <v>6.9444444444444447E-4</v>
      </c>
      <c r="I18" s="37">
        <f t="shared" si="9"/>
        <v>9.7222222222222206E-3</v>
      </c>
      <c r="J18" s="30"/>
      <c r="K18" s="30">
        <f t="shared" si="1"/>
        <v>0.25972222222222219</v>
      </c>
      <c r="L18" s="30">
        <f t="shared" si="2"/>
        <v>0.30138888888888887</v>
      </c>
      <c r="M18" s="30">
        <f t="shared" si="3"/>
        <v>0.52013888888888882</v>
      </c>
      <c r="N18" s="30">
        <f t="shared" si="4"/>
        <v>0.56180555555555556</v>
      </c>
      <c r="O18" s="30">
        <f t="shared" si="5"/>
        <v>0.60347222222222219</v>
      </c>
      <c r="P18" s="32">
        <f t="shared" si="10"/>
        <v>0.68680555555555556</v>
      </c>
    </row>
    <row r="19" spans="1:16" ht="15" customHeight="1" x14ac:dyDescent="0.25">
      <c r="A19" s="96">
        <f t="shared" si="6"/>
        <v>11</v>
      </c>
      <c r="B19" s="94" t="s">
        <v>97</v>
      </c>
      <c r="C19" s="34"/>
      <c r="D19" s="53" t="s">
        <v>34</v>
      </c>
      <c r="E19" s="36" t="str">
        <f t="shared" si="7"/>
        <v>-</v>
      </c>
      <c r="F19" s="84">
        <v>0.7</v>
      </c>
      <c r="G19" s="54">
        <f t="shared" si="8"/>
        <v>9.9</v>
      </c>
      <c r="H19" s="30">
        <v>6.9444444444444447E-4</v>
      </c>
      <c r="I19" s="37">
        <f t="shared" si="9"/>
        <v>1.0416666666666664E-2</v>
      </c>
      <c r="J19" s="30"/>
      <c r="K19" s="30">
        <f t="shared" si="1"/>
        <v>0.26041666666666663</v>
      </c>
      <c r="L19" s="30">
        <f t="shared" si="2"/>
        <v>0.30208333333333331</v>
      </c>
      <c r="M19" s="30">
        <f t="shared" si="3"/>
        <v>0.52083333333333326</v>
      </c>
      <c r="N19" s="30">
        <f t="shared" si="4"/>
        <v>0.5625</v>
      </c>
      <c r="O19" s="30">
        <f t="shared" si="5"/>
        <v>0.60416666666666663</v>
      </c>
      <c r="P19" s="32">
        <f t="shared" si="10"/>
        <v>0.6875</v>
      </c>
    </row>
    <row r="20" spans="1:16" ht="15" customHeight="1" x14ac:dyDescent="0.25">
      <c r="A20" s="96">
        <f t="shared" si="6"/>
        <v>12</v>
      </c>
      <c r="B20" s="94" t="s">
        <v>98</v>
      </c>
      <c r="C20" s="34"/>
      <c r="D20" s="53" t="s">
        <v>34</v>
      </c>
      <c r="E20" s="36" t="str">
        <f t="shared" si="7"/>
        <v>-</v>
      </c>
      <c r="F20" s="84">
        <v>1</v>
      </c>
      <c r="G20" s="54">
        <f t="shared" si="8"/>
        <v>10.9</v>
      </c>
      <c r="H20" s="30">
        <v>6.9444444444444447E-4</v>
      </c>
      <c r="I20" s="37">
        <f t="shared" si="9"/>
        <v>1.1111111111111108E-2</v>
      </c>
      <c r="J20" s="30"/>
      <c r="K20" s="30">
        <f t="shared" si="1"/>
        <v>0.26111111111111107</v>
      </c>
      <c r="L20" s="30">
        <f t="shared" si="2"/>
        <v>0.30277777777777776</v>
      </c>
      <c r="M20" s="30">
        <f t="shared" si="3"/>
        <v>0.5215277777777777</v>
      </c>
      <c r="N20" s="30">
        <f t="shared" si="4"/>
        <v>0.56319444444444444</v>
      </c>
      <c r="O20" s="30">
        <f t="shared" si="5"/>
        <v>0.60486111111111107</v>
      </c>
      <c r="P20" s="32">
        <f t="shared" si="10"/>
        <v>0.68819444444444444</v>
      </c>
    </row>
    <row r="21" spans="1:16" ht="15" customHeight="1" x14ac:dyDescent="0.25">
      <c r="A21" s="96">
        <f t="shared" si="6"/>
        <v>13</v>
      </c>
      <c r="B21" s="94" t="s">
        <v>99</v>
      </c>
      <c r="C21" s="34"/>
      <c r="D21" s="53" t="s">
        <v>34</v>
      </c>
      <c r="E21" s="36" t="str">
        <f t="shared" si="7"/>
        <v>-</v>
      </c>
      <c r="F21" s="84">
        <v>1.7</v>
      </c>
      <c r="G21" s="54">
        <f t="shared" si="8"/>
        <v>12.6</v>
      </c>
      <c r="H21" s="30">
        <v>1.3888888888888889E-3</v>
      </c>
      <c r="I21" s="37">
        <f t="shared" si="9"/>
        <v>1.2499999999999997E-2</v>
      </c>
      <c r="J21" s="30"/>
      <c r="K21" s="30">
        <f t="shared" si="1"/>
        <v>0.26249999999999996</v>
      </c>
      <c r="L21" s="30">
        <f t="shared" si="2"/>
        <v>0.30416666666666664</v>
      </c>
      <c r="M21" s="30">
        <f t="shared" si="3"/>
        <v>0.52291666666666659</v>
      </c>
      <c r="N21" s="30">
        <f t="shared" si="4"/>
        <v>0.56458333333333333</v>
      </c>
      <c r="O21" s="30">
        <f t="shared" ref="O21:O24" si="11">O20+H21</f>
        <v>0.60624999999999996</v>
      </c>
      <c r="P21" s="32">
        <f t="shared" si="10"/>
        <v>0.68958333333333333</v>
      </c>
    </row>
    <row r="22" spans="1:16" ht="15" customHeight="1" x14ac:dyDescent="0.25">
      <c r="A22" s="96">
        <f t="shared" si="6"/>
        <v>14</v>
      </c>
      <c r="B22" s="94" t="s">
        <v>100</v>
      </c>
      <c r="C22" s="34"/>
      <c r="D22" s="53" t="s">
        <v>34</v>
      </c>
      <c r="E22" s="36" t="str">
        <f t="shared" si="7"/>
        <v>-</v>
      </c>
      <c r="F22" s="84">
        <v>1</v>
      </c>
      <c r="G22" s="54">
        <f t="shared" si="8"/>
        <v>13.6</v>
      </c>
      <c r="H22" s="30">
        <v>1.3888888888888889E-3</v>
      </c>
      <c r="I22" s="37">
        <f t="shared" si="9"/>
        <v>1.3888888888888886E-2</v>
      </c>
      <c r="J22" s="30"/>
      <c r="K22" s="30">
        <f t="shared" si="1"/>
        <v>0.26388888888888884</v>
      </c>
      <c r="L22" s="30">
        <f t="shared" si="2"/>
        <v>0.30555555555555552</v>
      </c>
      <c r="M22" s="30">
        <f t="shared" si="3"/>
        <v>0.52430555555555547</v>
      </c>
      <c r="N22" s="30">
        <f t="shared" si="4"/>
        <v>0.56597222222222221</v>
      </c>
      <c r="O22" s="30">
        <f t="shared" si="11"/>
        <v>0.60763888888888884</v>
      </c>
      <c r="P22" s="32">
        <f t="shared" si="10"/>
        <v>0.69097222222222221</v>
      </c>
    </row>
    <row r="23" spans="1:16" ht="15" customHeight="1" x14ac:dyDescent="0.25">
      <c r="A23" s="96">
        <f t="shared" si="6"/>
        <v>15</v>
      </c>
      <c r="B23" s="94" t="s">
        <v>101</v>
      </c>
      <c r="C23" s="34"/>
      <c r="D23" s="53" t="s">
        <v>34</v>
      </c>
      <c r="E23" s="36" t="str">
        <f t="shared" si="7"/>
        <v>-</v>
      </c>
      <c r="F23" s="84">
        <v>1.8</v>
      </c>
      <c r="G23" s="54">
        <f t="shared" si="8"/>
        <v>15.4</v>
      </c>
      <c r="H23" s="30">
        <v>2.0833333333333333E-3</v>
      </c>
      <c r="I23" s="37">
        <f t="shared" si="9"/>
        <v>1.5972222222222221E-2</v>
      </c>
      <c r="J23" s="30"/>
      <c r="K23" s="30">
        <f t="shared" si="1"/>
        <v>0.26597222222222217</v>
      </c>
      <c r="L23" s="30">
        <f t="shared" si="2"/>
        <v>0.30763888888888885</v>
      </c>
      <c r="M23" s="30">
        <f t="shared" si="3"/>
        <v>0.5263888888888888</v>
      </c>
      <c r="N23" s="30">
        <f t="shared" si="4"/>
        <v>0.56805555555555554</v>
      </c>
      <c r="O23" s="30">
        <f t="shared" si="11"/>
        <v>0.60972222222222217</v>
      </c>
      <c r="P23" s="32">
        <f t="shared" si="10"/>
        <v>0.69305555555555554</v>
      </c>
    </row>
    <row r="24" spans="1:16" ht="15" customHeight="1" x14ac:dyDescent="0.25">
      <c r="A24" s="96">
        <f t="shared" si="6"/>
        <v>16</v>
      </c>
      <c r="B24" s="94" t="s">
        <v>50</v>
      </c>
      <c r="C24" s="34"/>
      <c r="D24" s="53" t="s">
        <v>34</v>
      </c>
      <c r="E24" s="36" t="str">
        <f t="shared" si="7"/>
        <v>-</v>
      </c>
      <c r="F24" s="84">
        <v>1.3</v>
      </c>
      <c r="G24" s="54">
        <f t="shared" si="8"/>
        <v>16.7</v>
      </c>
      <c r="H24" s="30">
        <v>1.3888888888888889E-3</v>
      </c>
      <c r="I24" s="37">
        <f t="shared" si="9"/>
        <v>1.7361111111111108E-2</v>
      </c>
      <c r="J24" s="30"/>
      <c r="K24" s="30">
        <f t="shared" si="1"/>
        <v>0.26736111111111105</v>
      </c>
      <c r="L24" s="30">
        <f t="shared" si="2"/>
        <v>0.30902777777777773</v>
      </c>
      <c r="M24" s="30">
        <f t="shared" si="3"/>
        <v>0.52777777777777768</v>
      </c>
      <c r="N24" s="30">
        <f t="shared" si="4"/>
        <v>0.56944444444444442</v>
      </c>
      <c r="O24" s="30">
        <f t="shared" si="11"/>
        <v>0.61111111111111105</v>
      </c>
      <c r="P24" s="32">
        <f t="shared" si="10"/>
        <v>0.69444444444444442</v>
      </c>
    </row>
    <row r="25" spans="1:16" ht="15" customHeight="1" x14ac:dyDescent="0.25">
      <c r="A25" s="96">
        <f t="shared" si="6"/>
        <v>17</v>
      </c>
      <c r="B25" s="94" t="s">
        <v>49</v>
      </c>
      <c r="C25" s="34"/>
      <c r="D25" s="53" t="s">
        <v>34</v>
      </c>
      <c r="E25" s="36" t="str">
        <f t="shared" si="7"/>
        <v>-</v>
      </c>
      <c r="F25" s="84">
        <v>1.4</v>
      </c>
      <c r="G25" s="54">
        <f t="shared" si="8"/>
        <v>18.099999999999998</v>
      </c>
      <c r="H25" s="30">
        <v>1.3888888888888889E-3</v>
      </c>
      <c r="I25" s="37">
        <f t="shared" si="9"/>
        <v>1.8749999999999996E-2</v>
      </c>
      <c r="J25" s="30"/>
      <c r="K25" s="30">
        <f t="shared" si="1"/>
        <v>0.26874999999999993</v>
      </c>
      <c r="L25" s="30">
        <f t="shared" si="2"/>
        <v>0.31041666666666662</v>
      </c>
      <c r="M25" s="30">
        <f t="shared" si="3"/>
        <v>0.52916666666666656</v>
      </c>
      <c r="N25" s="30">
        <f t="shared" si="4"/>
        <v>0.5708333333333333</v>
      </c>
      <c r="O25" s="30">
        <f t="shared" ref="O25:O37" si="12">O24+H25</f>
        <v>0.61249999999999993</v>
      </c>
      <c r="P25" s="32">
        <f t="shared" si="10"/>
        <v>0.6958333333333333</v>
      </c>
    </row>
    <row r="26" spans="1:16" ht="15" customHeight="1" x14ac:dyDescent="0.25">
      <c r="A26" s="96">
        <f t="shared" si="6"/>
        <v>18</v>
      </c>
      <c r="B26" s="94" t="s">
        <v>48</v>
      </c>
      <c r="C26" s="38"/>
      <c r="D26" s="35" t="s">
        <v>34</v>
      </c>
      <c r="E26" s="36" t="str">
        <f t="shared" si="7"/>
        <v>-</v>
      </c>
      <c r="F26" s="84">
        <v>2.2000000000000002</v>
      </c>
      <c r="G26" s="54">
        <f t="shared" si="8"/>
        <v>20.299999999999997</v>
      </c>
      <c r="H26" s="30">
        <v>2.0833333333333333E-3</v>
      </c>
      <c r="I26" s="37">
        <f t="shared" si="9"/>
        <v>2.0833333333333329E-2</v>
      </c>
      <c r="J26" s="30"/>
      <c r="K26" s="30">
        <f t="shared" si="1"/>
        <v>0.27083333333333326</v>
      </c>
      <c r="L26" s="30">
        <f t="shared" si="2"/>
        <v>0.31249999999999994</v>
      </c>
      <c r="M26" s="30">
        <f t="shared" si="3"/>
        <v>0.53124999999999989</v>
      </c>
      <c r="N26" s="30">
        <f t="shared" si="4"/>
        <v>0.57291666666666663</v>
      </c>
      <c r="O26" s="30">
        <f t="shared" si="12"/>
        <v>0.61458333333333326</v>
      </c>
      <c r="P26" s="32">
        <f t="shared" si="10"/>
        <v>0.69791666666666663</v>
      </c>
    </row>
    <row r="27" spans="1:16" ht="15" customHeight="1" x14ac:dyDescent="0.25">
      <c r="A27" s="96">
        <f t="shared" si="6"/>
        <v>19</v>
      </c>
      <c r="B27" s="94" t="s">
        <v>120</v>
      </c>
      <c r="C27" s="39"/>
      <c r="D27" s="53" t="s">
        <v>34</v>
      </c>
      <c r="E27" s="36" t="str">
        <f t="shared" si="7"/>
        <v>-</v>
      </c>
      <c r="F27" s="84">
        <v>1.3</v>
      </c>
      <c r="G27" s="54">
        <f t="shared" si="8"/>
        <v>21.599999999999998</v>
      </c>
      <c r="H27" s="30">
        <v>1.3888888888888889E-3</v>
      </c>
      <c r="I27" s="37">
        <f t="shared" si="9"/>
        <v>2.2222222222222216E-2</v>
      </c>
      <c r="J27" s="30"/>
      <c r="K27" s="30">
        <f t="shared" si="1"/>
        <v>0.27222222222222214</v>
      </c>
      <c r="L27" s="30">
        <f t="shared" si="2"/>
        <v>0.31388888888888883</v>
      </c>
      <c r="M27" s="30">
        <f t="shared" si="3"/>
        <v>0.53263888888888877</v>
      </c>
      <c r="N27" s="30">
        <f t="shared" si="4"/>
        <v>0.57430555555555551</v>
      </c>
      <c r="O27" s="30">
        <f t="shared" si="12"/>
        <v>0.61597222222222214</v>
      </c>
      <c r="P27" s="32">
        <f t="shared" si="10"/>
        <v>0.69930555555555551</v>
      </c>
    </row>
    <row r="28" spans="1:16" ht="15" customHeight="1" x14ac:dyDescent="0.25">
      <c r="A28" s="96">
        <f t="shared" si="6"/>
        <v>20</v>
      </c>
      <c r="B28" s="94" t="s">
        <v>102</v>
      </c>
      <c r="C28" s="39"/>
      <c r="D28" s="53" t="s">
        <v>34</v>
      </c>
      <c r="E28" s="36" t="str">
        <f t="shared" si="7"/>
        <v>-</v>
      </c>
      <c r="F28" s="84">
        <v>1.8</v>
      </c>
      <c r="G28" s="54">
        <f t="shared" si="8"/>
        <v>23.4</v>
      </c>
      <c r="H28" s="30">
        <v>1.3888888888888889E-3</v>
      </c>
      <c r="I28" s="37">
        <f t="shared" si="9"/>
        <v>2.3611111111111104E-2</v>
      </c>
      <c r="J28" s="30"/>
      <c r="K28" s="30">
        <f t="shared" si="1"/>
        <v>0.27361111111111103</v>
      </c>
      <c r="L28" s="30">
        <f t="shared" si="2"/>
        <v>0.31527777777777771</v>
      </c>
      <c r="M28" s="30">
        <f t="shared" si="3"/>
        <v>0.53402777777777766</v>
      </c>
      <c r="N28" s="30">
        <f t="shared" si="4"/>
        <v>0.5756944444444444</v>
      </c>
      <c r="O28" s="30">
        <f t="shared" si="12"/>
        <v>0.61736111111111103</v>
      </c>
      <c r="P28" s="32">
        <f t="shared" si="10"/>
        <v>0.7006944444444444</v>
      </c>
    </row>
    <row r="29" spans="1:16" ht="15" customHeight="1" x14ac:dyDescent="0.25">
      <c r="A29" s="96">
        <f t="shared" si="6"/>
        <v>21</v>
      </c>
      <c r="B29" s="94" t="s">
        <v>103</v>
      </c>
      <c r="C29" s="39"/>
      <c r="D29" s="53" t="s">
        <v>34</v>
      </c>
      <c r="E29" s="36" t="str">
        <f t="shared" si="7"/>
        <v>-</v>
      </c>
      <c r="F29" s="84">
        <v>1.2</v>
      </c>
      <c r="G29" s="54">
        <f t="shared" si="8"/>
        <v>24.599999999999998</v>
      </c>
      <c r="H29" s="30">
        <v>1.3888888888888889E-3</v>
      </c>
      <c r="I29" s="37">
        <f t="shared" si="9"/>
        <v>2.4999999999999991E-2</v>
      </c>
      <c r="J29" s="30"/>
      <c r="K29" s="30">
        <f t="shared" si="1"/>
        <v>0.27499999999999991</v>
      </c>
      <c r="L29" s="30">
        <f t="shared" si="2"/>
        <v>0.3166666666666666</v>
      </c>
      <c r="M29" s="30">
        <f t="shared" si="3"/>
        <v>0.53541666666666654</v>
      </c>
      <c r="N29" s="30">
        <f t="shared" si="4"/>
        <v>0.57708333333333328</v>
      </c>
      <c r="O29" s="30">
        <f t="shared" si="12"/>
        <v>0.61874999999999991</v>
      </c>
      <c r="P29" s="32">
        <f t="shared" si="10"/>
        <v>0.70208333333333328</v>
      </c>
    </row>
    <row r="30" spans="1:16" ht="15" customHeight="1" x14ac:dyDescent="0.25">
      <c r="A30" s="96">
        <f t="shared" si="6"/>
        <v>22</v>
      </c>
      <c r="B30" s="94" t="s">
        <v>51</v>
      </c>
      <c r="C30" s="39"/>
      <c r="D30" s="53" t="s">
        <v>34</v>
      </c>
      <c r="E30" s="36" t="str">
        <f t="shared" si="7"/>
        <v>-</v>
      </c>
      <c r="F30" s="84">
        <v>0.6</v>
      </c>
      <c r="G30" s="54">
        <f t="shared" si="8"/>
        <v>25.2</v>
      </c>
      <c r="H30" s="30">
        <v>6.9444444444444447E-4</v>
      </c>
      <c r="I30" s="37">
        <f t="shared" si="9"/>
        <v>2.5694444444444436E-2</v>
      </c>
      <c r="J30" s="30"/>
      <c r="K30" s="30">
        <f t="shared" si="1"/>
        <v>0.27569444444444435</v>
      </c>
      <c r="L30" s="30">
        <f t="shared" si="2"/>
        <v>0.31736111111111104</v>
      </c>
      <c r="M30" s="30">
        <f t="shared" si="3"/>
        <v>0.53611111111111098</v>
      </c>
      <c r="N30" s="30">
        <f t="shared" si="4"/>
        <v>0.57777777777777772</v>
      </c>
      <c r="O30" s="30">
        <f t="shared" si="12"/>
        <v>0.61944444444444435</v>
      </c>
      <c r="P30" s="32">
        <f t="shared" si="10"/>
        <v>0.70277777777777772</v>
      </c>
    </row>
    <row r="31" spans="1:16" ht="15" customHeight="1" x14ac:dyDescent="0.25">
      <c r="A31" s="96">
        <f t="shared" si="6"/>
        <v>23</v>
      </c>
      <c r="B31" s="94" t="s">
        <v>104</v>
      </c>
      <c r="C31" s="39"/>
      <c r="D31" s="53" t="s">
        <v>34</v>
      </c>
      <c r="E31" s="36" t="str">
        <f t="shared" si="7"/>
        <v>-</v>
      </c>
      <c r="F31" s="84">
        <v>1.6</v>
      </c>
      <c r="G31" s="54">
        <f t="shared" si="8"/>
        <v>26.8</v>
      </c>
      <c r="H31" s="30">
        <v>1.3888888888888889E-3</v>
      </c>
      <c r="I31" s="37">
        <f t="shared" si="9"/>
        <v>2.7083333333333324E-2</v>
      </c>
      <c r="J31" s="30"/>
      <c r="K31" s="30">
        <f t="shared" si="1"/>
        <v>0.27708333333333324</v>
      </c>
      <c r="L31" s="30">
        <f t="shared" si="2"/>
        <v>0.31874999999999992</v>
      </c>
      <c r="M31" s="30">
        <f t="shared" si="3"/>
        <v>0.53749999999999987</v>
      </c>
      <c r="N31" s="30">
        <f t="shared" si="4"/>
        <v>0.57916666666666661</v>
      </c>
      <c r="O31" s="30">
        <f t="shared" si="12"/>
        <v>0.62083333333333324</v>
      </c>
      <c r="P31" s="32">
        <f t="shared" si="10"/>
        <v>0.70416666666666661</v>
      </c>
    </row>
    <row r="32" spans="1:16" ht="15" customHeight="1" x14ac:dyDescent="0.25">
      <c r="A32" s="96">
        <f t="shared" si="6"/>
        <v>24</v>
      </c>
      <c r="B32" s="94" t="s">
        <v>105</v>
      </c>
      <c r="C32" s="39"/>
      <c r="D32" s="35" t="s">
        <v>34</v>
      </c>
      <c r="E32" s="36" t="str">
        <f t="shared" si="7"/>
        <v>-</v>
      </c>
      <c r="F32" s="84">
        <v>2.4</v>
      </c>
      <c r="G32" s="54">
        <f t="shared" si="8"/>
        <v>29.2</v>
      </c>
      <c r="H32" s="30">
        <v>2.0833333333333333E-3</v>
      </c>
      <c r="I32" s="37">
        <f>H32+I31</f>
        <v>2.9166666666666657E-2</v>
      </c>
      <c r="J32" s="30"/>
      <c r="K32" s="30">
        <f>K31+H32</f>
        <v>0.27916666666666656</v>
      </c>
      <c r="L32" s="30">
        <f>L31+H32</f>
        <v>0.32083333333333325</v>
      </c>
      <c r="M32" s="30">
        <f>M31+H32</f>
        <v>0.53958333333333319</v>
      </c>
      <c r="N32" s="30">
        <f>N31+H32</f>
        <v>0.58124999999999993</v>
      </c>
      <c r="O32" s="30">
        <f>O31+H32</f>
        <v>0.62291666666666656</v>
      </c>
      <c r="P32" s="32">
        <f>SUM(P31+H32)</f>
        <v>0.70624999999999993</v>
      </c>
    </row>
    <row r="33" spans="1:16" ht="15" customHeight="1" x14ac:dyDescent="0.25">
      <c r="A33" s="96">
        <f t="shared" si="6"/>
        <v>25</v>
      </c>
      <c r="B33" s="94" t="s">
        <v>106</v>
      </c>
      <c r="C33" s="39"/>
      <c r="D33" s="35" t="s">
        <v>34</v>
      </c>
      <c r="E33" s="36" t="str">
        <f t="shared" si="7"/>
        <v>-</v>
      </c>
      <c r="F33" s="84">
        <v>1.6</v>
      </c>
      <c r="G33" s="54">
        <f t="shared" si="8"/>
        <v>30.8</v>
      </c>
      <c r="H33" s="30">
        <v>1.3888888888888889E-3</v>
      </c>
      <c r="I33" s="37">
        <f t="shared" si="9"/>
        <v>3.0555555555555544E-2</v>
      </c>
      <c r="J33" s="30"/>
      <c r="K33" s="30">
        <f t="shared" si="1"/>
        <v>0.28055555555555545</v>
      </c>
      <c r="L33" s="30">
        <f t="shared" si="2"/>
        <v>0.32222222222222213</v>
      </c>
      <c r="M33" s="30">
        <f t="shared" si="3"/>
        <v>0.54097222222222208</v>
      </c>
      <c r="N33" s="30">
        <f t="shared" si="4"/>
        <v>0.58263888888888882</v>
      </c>
      <c r="O33" s="30">
        <f t="shared" si="12"/>
        <v>0.62430555555555545</v>
      </c>
      <c r="P33" s="32">
        <f t="shared" si="10"/>
        <v>0.70763888888888882</v>
      </c>
    </row>
    <row r="34" spans="1:16" ht="15" customHeight="1" x14ac:dyDescent="0.25">
      <c r="A34" s="96">
        <f t="shared" si="6"/>
        <v>26</v>
      </c>
      <c r="B34" s="94" t="s">
        <v>107</v>
      </c>
      <c r="C34" s="39"/>
      <c r="D34" s="35" t="s">
        <v>34</v>
      </c>
      <c r="E34" s="36" t="str">
        <f t="shared" si="7"/>
        <v>-</v>
      </c>
      <c r="F34" s="84">
        <v>1.9</v>
      </c>
      <c r="G34" s="54">
        <f t="shared" si="8"/>
        <v>32.700000000000003</v>
      </c>
      <c r="H34" s="30">
        <v>2.0833333333333333E-3</v>
      </c>
      <c r="I34" s="37">
        <f t="shared" si="9"/>
        <v>3.2638888888888877E-2</v>
      </c>
      <c r="J34" s="30"/>
      <c r="K34" s="30">
        <f t="shared" si="1"/>
        <v>0.28263888888888877</v>
      </c>
      <c r="L34" s="30">
        <f t="shared" si="2"/>
        <v>0.32430555555555546</v>
      </c>
      <c r="M34" s="30">
        <f t="shared" si="3"/>
        <v>0.5430555555555554</v>
      </c>
      <c r="N34" s="30">
        <f t="shared" si="4"/>
        <v>0.58472222222222214</v>
      </c>
      <c r="O34" s="30">
        <f t="shared" si="12"/>
        <v>0.62638888888888877</v>
      </c>
      <c r="P34" s="32">
        <f t="shared" si="10"/>
        <v>0.70972222222222214</v>
      </c>
    </row>
    <row r="35" spans="1:16" ht="15" customHeight="1" x14ac:dyDescent="0.25">
      <c r="A35" s="96">
        <f t="shared" si="6"/>
        <v>27</v>
      </c>
      <c r="B35" s="94" t="s">
        <v>108</v>
      </c>
      <c r="C35" s="39"/>
      <c r="D35" s="35" t="s">
        <v>34</v>
      </c>
      <c r="E35" s="36" t="str">
        <f t="shared" si="7"/>
        <v>-</v>
      </c>
      <c r="F35" s="84">
        <v>1.6</v>
      </c>
      <c r="G35" s="54">
        <f t="shared" si="8"/>
        <v>34.300000000000004</v>
      </c>
      <c r="H35" s="30">
        <v>1.3888888888888889E-3</v>
      </c>
      <c r="I35" s="37">
        <f t="shared" si="9"/>
        <v>3.4027777777777768E-2</v>
      </c>
      <c r="J35" s="30"/>
      <c r="K35" s="30">
        <f t="shared" si="1"/>
        <v>0.28402777777777766</v>
      </c>
      <c r="L35" s="30">
        <f t="shared" si="2"/>
        <v>0.32569444444444434</v>
      </c>
      <c r="M35" s="30">
        <f t="shared" si="3"/>
        <v>0.54444444444444429</v>
      </c>
      <c r="N35" s="30">
        <f t="shared" si="4"/>
        <v>0.58611111111111103</v>
      </c>
      <c r="O35" s="30">
        <f t="shared" si="12"/>
        <v>0.62777777777777766</v>
      </c>
      <c r="P35" s="32">
        <f t="shared" si="10"/>
        <v>0.71111111111111103</v>
      </c>
    </row>
    <row r="36" spans="1:16" ht="15" customHeight="1" x14ac:dyDescent="0.25">
      <c r="A36" s="96">
        <f t="shared" si="6"/>
        <v>28</v>
      </c>
      <c r="B36" s="94" t="s">
        <v>109</v>
      </c>
      <c r="C36" s="39"/>
      <c r="D36" s="35" t="s">
        <v>34</v>
      </c>
      <c r="E36" s="36" t="str">
        <f t="shared" si="7"/>
        <v>-</v>
      </c>
      <c r="F36" s="84">
        <v>1.9</v>
      </c>
      <c r="G36" s="54">
        <f t="shared" si="8"/>
        <v>36.200000000000003</v>
      </c>
      <c r="H36" s="30">
        <v>1.3888888888888889E-3</v>
      </c>
      <c r="I36" s="37">
        <f t="shared" si="9"/>
        <v>3.5416666666666659E-2</v>
      </c>
      <c r="J36" s="30"/>
      <c r="K36" s="30">
        <f t="shared" si="1"/>
        <v>0.28541666666666654</v>
      </c>
      <c r="L36" s="30">
        <f t="shared" si="2"/>
        <v>0.32708333333333323</v>
      </c>
      <c r="M36" s="30">
        <f t="shared" si="3"/>
        <v>0.54583333333333317</v>
      </c>
      <c r="N36" s="30">
        <f t="shared" si="4"/>
        <v>0.58749999999999991</v>
      </c>
      <c r="O36" s="30">
        <f t="shared" si="12"/>
        <v>0.62916666666666654</v>
      </c>
      <c r="P36" s="32">
        <f t="shared" si="10"/>
        <v>0.71249999999999991</v>
      </c>
    </row>
    <row r="37" spans="1:16" ht="15" customHeight="1" x14ac:dyDescent="0.25">
      <c r="A37" s="96">
        <f t="shared" si="6"/>
        <v>29</v>
      </c>
      <c r="B37" s="94" t="s">
        <v>110</v>
      </c>
      <c r="C37" s="39"/>
      <c r="D37" s="35" t="s">
        <v>34</v>
      </c>
      <c r="E37" s="36" t="str">
        <f t="shared" si="7"/>
        <v>-</v>
      </c>
      <c r="F37" s="84">
        <v>2.8</v>
      </c>
      <c r="G37" s="54">
        <f t="shared" si="8"/>
        <v>39</v>
      </c>
      <c r="H37" s="30">
        <v>2.7777777777777779E-3</v>
      </c>
      <c r="I37" s="37">
        <f t="shared" si="9"/>
        <v>3.8194444444444434E-2</v>
      </c>
      <c r="J37" s="30"/>
      <c r="K37" s="30">
        <f t="shared" si="1"/>
        <v>0.28819444444444431</v>
      </c>
      <c r="L37" s="30">
        <f t="shared" si="2"/>
        <v>0.32986111111111099</v>
      </c>
      <c r="M37" s="30">
        <f t="shared" si="3"/>
        <v>0.54861111111111094</v>
      </c>
      <c r="N37" s="30">
        <f t="shared" si="4"/>
        <v>0.59027777777777768</v>
      </c>
      <c r="O37" s="30">
        <f t="shared" si="12"/>
        <v>0.63194444444444431</v>
      </c>
      <c r="P37" s="32">
        <f t="shared" si="10"/>
        <v>0.71527777777777768</v>
      </c>
    </row>
    <row r="38" spans="1:16" ht="15" customHeight="1" x14ac:dyDescent="0.25">
      <c r="A38" s="96">
        <f t="shared" si="6"/>
        <v>30</v>
      </c>
      <c r="B38" s="94" t="s">
        <v>111</v>
      </c>
      <c r="C38" s="39"/>
      <c r="D38" s="35" t="s">
        <v>34</v>
      </c>
      <c r="E38" s="36" t="str">
        <f t="shared" si="7"/>
        <v>-</v>
      </c>
      <c r="F38" s="84">
        <v>0.8</v>
      </c>
      <c r="G38" s="54">
        <f t="shared" si="8"/>
        <v>39.799999999999997</v>
      </c>
      <c r="H38" s="30">
        <v>6.9444444444444447E-4</v>
      </c>
      <c r="I38" s="37">
        <f t="shared" si="9"/>
        <v>3.8888888888888876E-2</v>
      </c>
      <c r="J38" s="86">
        <v>0.21944444444444444</v>
      </c>
      <c r="K38" s="30">
        <f t="shared" ref="K38:K45" si="13">K37+H38</f>
        <v>0.28888888888888875</v>
      </c>
      <c r="L38" s="30">
        <f t="shared" ref="L38:L45" si="14">L37+H38</f>
        <v>0.33055555555555544</v>
      </c>
      <c r="M38" s="30">
        <f t="shared" ref="M38:M45" si="15">M37+H38</f>
        <v>0.54930555555555538</v>
      </c>
      <c r="N38" s="30">
        <f t="shared" ref="N38:N45" si="16">N37+H38</f>
        <v>0.59097222222222212</v>
      </c>
      <c r="O38" s="30">
        <f t="shared" ref="O38:O45" si="17">O37+H38</f>
        <v>0.63263888888888875</v>
      </c>
      <c r="P38" s="32">
        <f t="shared" ref="P38:P45" si="18">SUM(P37+H38)</f>
        <v>0.71597222222222212</v>
      </c>
    </row>
    <row r="39" spans="1:16" ht="15" customHeight="1" x14ac:dyDescent="0.25">
      <c r="A39" s="96">
        <f t="shared" si="6"/>
        <v>31</v>
      </c>
      <c r="B39" s="94" t="s">
        <v>112</v>
      </c>
      <c r="C39" s="39"/>
      <c r="D39" s="35" t="s">
        <v>34</v>
      </c>
      <c r="E39" s="36" t="str">
        <f t="shared" si="7"/>
        <v>-</v>
      </c>
      <c r="F39" s="84">
        <v>0.8</v>
      </c>
      <c r="G39" s="54">
        <f t="shared" si="8"/>
        <v>40.599999999999994</v>
      </c>
      <c r="H39" s="30">
        <v>1.3888888888888889E-3</v>
      </c>
      <c r="I39" s="37">
        <f t="shared" si="9"/>
        <v>4.0277777777777767E-2</v>
      </c>
      <c r="J39" s="30">
        <f t="shared" ref="J39:J57" si="19">J38+H39</f>
        <v>0.22083333333333333</v>
      </c>
      <c r="K39" s="30">
        <f t="shared" si="13"/>
        <v>0.29027777777777763</v>
      </c>
      <c r="L39" s="30">
        <f t="shared" si="14"/>
        <v>0.33194444444444432</v>
      </c>
      <c r="M39" s="30">
        <f t="shared" si="15"/>
        <v>0.55069444444444426</v>
      </c>
      <c r="N39" s="30">
        <f t="shared" si="16"/>
        <v>0.59236111111111101</v>
      </c>
      <c r="O39" s="30">
        <f t="shared" si="17"/>
        <v>0.63402777777777763</v>
      </c>
      <c r="P39" s="32">
        <f t="shared" si="18"/>
        <v>0.71736111111111101</v>
      </c>
    </row>
    <row r="40" spans="1:16" ht="15" customHeight="1" x14ac:dyDescent="0.25">
      <c r="A40" s="96">
        <f t="shared" si="6"/>
        <v>32</v>
      </c>
      <c r="B40" s="94" t="s">
        <v>113</v>
      </c>
      <c r="C40" s="39"/>
      <c r="D40" s="35" t="s">
        <v>34</v>
      </c>
      <c r="E40" s="36">
        <f t="shared" si="7"/>
        <v>45</v>
      </c>
      <c r="F40" s="84">
        <v>3</v>
      </c>
      <c r="G40" s="54">
        <f t="shared" si="8"/>
        <v>43.599999999999994</v>
      </c>
      <c r="H40" s="30">
        <v>2.7777777777777779E-3</v>
      </c>
      <c r="I40" s="37">
        <f t="shared" si="9"/>
        <v>4.3055555555555541E-2</v>
      </c>
      <c r="J40" s="30">
        <f t="shared" si="19"/>
        <v>0.22361111111111109</v>
      </c>
      <c r="K40" s="30">
        <f t="shared" si="13"/>
        <v>0.2930555555555554</v>
      </c>
      <c r="L40" s="30">
        <f t="shared" si="14"/>
        <v>0.33472222222222209</v>
      </c>
      <c r="M40" s="30">
        <f t="shared" si="15"/>
        <v>0.55347222222222203</v>
      </c>
      <c r="N40" s="30">
        <f t="shared" si="16"/>
        <v>0.59513888888888877</v>
      </c>
      <c r="O40" s="30">
        <f t="shared" si="17"/>
        <v>0.6368055555555554</v>
      </c>
      <c r="P40" s="32">
        <f t="shared" si="18"/>
        <v>0.72013888888888877</v>
      </c>
    </row>
    <row r="41" spans="1:16" ht="15" customHeight="1" x14ac:dyDescent="0.25">
      <c r="A41" s="96">
        <f t="shared" si="6"/>
        <v>33</v>
      </c>
      <c r="B41" s="94" t="s">
        <v>114</v>
      </c>
      <c r="C41" s="39"/>
      <c r="D41" s="35" t="s">
        <v>34</v>
      </c>
      <c r="E41" s="36" t="str">
        <f t="shared" si="7"/>
        <v>-</v>
      </c>
      <c r="F41" s="84">
        <v>2.9</v>
      </c>
      <c r="G41" s="54">
        <f t="shared" si="8"/>
        <v>46.499999999999993</v>
      </c>
      <c r="H41" s="30">
        <v>2.7777777777777779E-3</v>
      </c>
      <c r="I41" s="37">
        <f t="shared" si="9"/>
        <v>4.5833333333333316E-2</v>
      </c>
      <c r="J41" s="30">
        <f t="shared" si="19"/>
        <v>0.22638888888888886</v>
      </c>
      <c r="K41" s="30">
        <f t="shared" si="13"/>
        <v>0.29583333333333317</v>
      </c>
      <c r="L41" s="30">
        <f t="shared" si="14"/>
        <v>0.33749999999999986</v>
      </c>
      <c r="M41" s="30">
        <f t="shared" si="15"/>
        <v>0.5562499999999998</v>
      </c>
      <c r="N41" s="30">
        <f t="shared" si="16"/>
        <v>0.59791666666666654</v>
      </c>
      <c r="O41" s="30">
        <f t="shared" si="17"/>
        <v>0.63958333333333317</v>
      </c>
      <c r="P41" s="32">
        <f t="shared" si="18"/>
        <v>0.72291666666666654</v>
      </c>
    </row>
    <row r="42" spans="1:16" ht="15" customHeight="1" x14ac:dyDescent="0.25">
      <c r="A42" s="96">
        <f t="shared" si="6"/>
        <v>34</v>
      </c>
      <c r="B42" s="94" t="s">
        <v>115</v>
      </c>
      <c r="C42" s="39"/>
      <c r="D42" s="35" t="s">
        <v>34</v>
      </c>
      <c r="E42" s="36" t="str">
        <f t="shared" si="7"/>
        <v>-</v>
      </c>
      <c r="F42" s="84">
        <v>0.8</v>
      </c>
      <c r="G42" s="54">
        <f t="shared" si="8"/>
        <v>47.29999999999999</v>
      </c>
      <c r="H42" s="30">
        <v>1.3888888888888889E-3</v>
      </c>
      <c r="I42" s="37">
        <f t="shared" si="9"/>
        <v>4.7222222222222207E-2</v>
      </c>
      <c r="J42" s="30">
        <f t="shared" si="19"/>
        <v>0.22777777777777775</v>
      </c>
      <c r="K42" s="30">
        <f t="shared" si="13"/>
        <v>0.29722222222222205</v>
      </c>
      <c r="L42" s="30">
        <f t="shared" si="14"/>
        <v>0.33888888888888874</v>
      </c>
      <c r="M42" s="30">
        <f t="shared" si="15"/>
        <v>0.55763888888888868</v>
      </c>
      <c r="N42" s="30">
        <f t="shared" si="16"/>
        <v>0.59930555555555542</v>
      </c>
      <c r="O42" s="30">
        <f t="shared" si="17"/>
        <v>0.64097222222222205</v>
      </c>
      <c r="P42" s="32">
        <f t="shared" si="18"/>
        <v>0.72430555555555542</v>
      </c>
    </row>
    <row r="43" spans="1:16" ht="15" customHeight="1" x14ac:dyDescent="0.25">
      <c r="A43" s="96">
        <f t="shared" si="6"/>
        <v>35</v>
      </c>
      <c r="B43" s="94" t="s">
        <v>122</v>
      </c>
      <c r="C43" s="39" t="s">
        <v>121</v>
      </c>
      <c r="D43" s="35" t="s">
        <v>34</v>
      </c>
      <c r="E43" s="36" t="str">
        <f t="shared" si="7"/>
        <v>-</v>
      </c>
      <c r="F43" s="84">
        <v>2.5</v>
      </c>
      <c r="G43" s="54">
        <f t="shared" si="8"/>
        <v>49.79999999999999</v>
      </c>
      <c r="H43" s="30">
        <v>2.0833333333333333E-3</v>
      </c>
      <c r="I43" s="37">
        <f t="shared" si="9"/>
        <v>4.930555555555554E-2</v>
      </c>
      <c r="J43" s="30">
        <f t="shared" si="19"/>
        <v>0.22986111111111107</v>
      </c>
      <c r="K43" s="30">
        <f t="shared" si="13"/>
        <v>0.29930555555555538</v>
      </c>
      <c r="L43" s="30">
        <f t="shared" si="14"/>
        <v>0.34097222222222207</v>
      </c>
      <c r="M43" s="30">
        <f t="shared" si="15"/>
        <v>0.55972222222222201</v>
      </c>
      <c r="N43" s="30">
        <f t="shared" si="16"/>
        <v>0.60138888888888875</v>
      </c>
      <c r="O43" s="30">
        <f t="shared" si="17"/>
        <v>0.64305555555555538</v>
      </c>
      <c r="P43" s="32">
        <f t="shared" si="18"/>
        <v>0.72638888888888875</v>
      </c>
    </row>
    <row r="44" spans="1:16" ht="15" customHeight="1" x14ac:dyDescent="0.25">
      <c r="A44" s="96">
        <f t="shared" si="6"/>
        <v>36</v>
      </c>
      <c r="B44" s="94" t="s">
        <v>67</v>
      </c>
      <c r="C44" s="39" t="s">
        <v>56</v>
      </c>
      <c r="D44" s="35" t="s">
        <v>34</v>
      </c>
      <c r="E44" s="36" t="str">
        <f t="shared" si="7"/>
        <v>-</v>
      </c>
      <c r="F44" s="84">
        <v>0.9</v>
      </c>
      <c r="G44" s="54">
        <f t="shared" si="8"/>
        <v>50.699999999999989</v>
      </c>
      <c r="H44" s="30">
        <v>1.3888888888888889E-3</v>
      </c>
      <c r="I44" s="37">
        <f t="shared" si="9"/>
        <v>5.0694444444444431E-2</v>
      </c>
      <c r="J44" s="30">
        <f t="shared" si="19"/>
        <v>0.23124999999999996</v>
      </c>
      <c r="K44" s="30">
        <f t="shared" si="13"/>
        <v>0.30069444444444426</v>
      </c>
      <c r="L44" s="30">
        <f t="shared" si="14"/>
        <v>0.34236111111111095</v>
      </c>
      <c r="M44" s="30">
        <f t="shared" si="15"/>
        <v>0.56111111111111089</v>
      </c>
      <c r="N44" s="30">
        <f t="shared" si="16"/>
        <v>0.60277777777777763</v>
      </c>
      <c r="O44" s="30">
        <f t="shared" si="17"/>
        <v>0.64444444444444426</v>
      </c>
      <c r="P44" s="32">
        <f t="shared" si="18"/>
        <v>0.72777777777777763</v>
      </c>
    </row>
    <row r="45" spans="1:16" ht="15" customHeight="1" x14ac:dyDescent="0.25">
      <c r="A45" s="96">
        <f t="shared" si="6"/>
        <v>37</v>
      </c>
      <c r="B45" s="94" t="s">
        <v>67</v>
      </c>
      <c r="C45" s="39" t="s">
        <v>57</v>
      </c>
      <c r="D45" s="35" t="s">
        <v>34</v>
      </c>
      <c r="E45" s="36" t="str">
        <f t="shared" si="7"/>
        <v>-</v>
      </c>
      <c r="F45" s="84">
        <v>0.7</v>
      </c>
      <c r="G45" s="54">
        <f t="shared" si="8"/>
        <v>51.399999999999991</v>
      </c>
      <c r="H45" s="30">
        <v>6.9444444444444447E-4</v>
      </c>
      <c r="I45" s="37">
        <f t="shared" si="9"/>
        <v>5.1388888888888873E-2</v>
      </c>
      <c r="J45" s="30">
        <f t="shared" si="19"/>
        <v>0.2319444444444444</v>
      </c>
      <c r="K45" s="30">
        <f t="shared" si="13"/>
        <v>0.30138888888888871</v>
      </c>
      <c r="L45" s="30">
        <f t="shared" si="14"/>
        <v>0.34305555555555539</v>
      </c>
      <c r="M45" s="30">
        <f t="shared" si="15"/>
        <v>0.56180555555555534</v>
      </c>
      <c r="N45" s="30">
        <f t="shared" si="16"/>
        <v>0.60347222222222208</v>
      </c>
      <c r="O45" s="30">
        <f t="shared" si="17"/>
        <v>0.64513888888888871</v>
      </c>
      <c r="P45" s="32">
        <f t="shared" si="18"/>
        <v>0.72847222222222208</v>
      </c>
    </row>
    <row r="46" spans="1:16" ht="15" customHeight="1" x14ac:dyDescent="0.25">
      <c r="A46" s="96">
        <f t="shared" si="6"/>
        <v>38</v>
      </c>
      <c r="B46" s="94" t="s">
        <v>68</v>
      </c>
      <c r="C46" s="39" t="s">
        <v>58</v>
      </c>
      <c r="D46" s="35" t="s">
        <v>34</v>
      </c>
      <c r="E46" s="36"/>
      <c r="F46" s="84">
        <v>0.7</v>
      </c>
      <c r="G46" s="54">
        <f t="shared" si="8"/>
        <v>52.099999999999994</v>
      </c>
      <c r="H46" s="30">
        <v>6.9444444444444447E-4</v>
      </c>
      <c r="I46" s="37">
        <f t="shared" si="9"/>
        <v>5.2083333333333315E-2</v>
      </c>
      <c r="J46" s="30">
        <f t="shared" si="19"/>
        <v>0.23263888888888884</v>
      </c>
      <c r="K46" s="30">
        <f t="shared" ref="K46:K57" si="20">K45+H46</f>
        <v>0.30208333333333315</v>
      </c>
      <c r="L46" s="30">
        <f t="shared" ref="L46:L57" si="21">L45+H46</f>
        <v>0.34374999999999983</v>
      </c>
      <c r="M46" s="30">
        <f t="shared" ref="M46:M57" si="22">M45+H46</f>
        <v>0.56249999999999978</v>
      </c>
      <c r="N46" s="30">
        <f t="shared" ref="N46:N57" si="23">N45+H46</f>
        <v>0.60416666666666652</v>
      </c>
      <c r="O46" s="30">
        <f t="shared" ref="O46:O57" si="24">O45+H46</f>
        <v>0.64583333333333315</v>
      </c>
      <c r="P46" s="32">
        <f t="shared" ref="P46:P57" si="25">SUM(P45+H46)</f>
        <v>0.72916666666666652</v>
      </c>
    </row>
    <row r="47" spans="1:16" ht="15" customHeight="1" x14ac:dyDescent="0.25">
      <c r="A47" s="96">
        <f t="shared" si="6"/>
        <v>39</v>
      </c>
      <c r="B47" s="94" t="s">
        <v>68</v>
      </c>
      <c r="C47" s="39" t="s">
        <v>59</v>
      </c>
      <c r="D47" s="35" t="s">
        <v>34</v>
      </c>
      <c r="E47" s="36"/>
      <c r="F47" s="83">
        <v>0.5</v>
      </c>
      <c r="G47" s="54">
        <f t="shared" si="8"/>
        <v>52.599999999999994</v>
      </c>
      <c r="H47" s="30">
        <v>6.9444444444444447E-4</v>
      </c>
      <c r="I47" s="37">
        <f t="shared" si="9"/>
        <v>5.2777777777777757E-2</v>
      </c>
      <c r="J47" s="30">
        <f t="shared" si="19"/>
        <v>0.23333333333333328</v>
      </c>
      <c r="K47" s="30">
        <f t="shared" si="20"/>
        <v>0.30277777777777759</v>
      </c>
      <c r="L47" s="30">
        <f t="shared" si="21"/>
        <v>0.34444444444444428</v>
      </c>
      <c r="M47" s="30">
        <f t="shared" si="22"/>
        <v>0.56319444444444422</v>
      </c>
      <c r="N47" s="30">
        <f t="shared" si="23"/>
        <v>0.60486111111111096</v>
      </c>
      <c r="O47" s="30">
        <f t="shared" si="24"/>
        <v>0.64652777777777759</v>
      </c>
      <c r="P47" s="32">
        <f t="shared" si="25"/>
        <v>0.72986111111111096</v>
      </c>
    </row>
    <row r="48" spans="1:16" ht="15" customHeight="1" x14ac:dyDescent="0.25">
      <c r="A48" s="96">
        <f t="shared" si="6"/>
        <v>40</v>
      </c>
      <c r="B48" s="94" t="s">
        <v>88</v>
      </c>
      <c r="C48" s="39" t="s">
        <v>60</v>
      </c>
      <c r="D48" s="35" t="s">
        <v>34</v>
      </c>
      <c r="E48" s="36"/>
      <c r="F48" s="83">
        <v>0.4</v>
      </c>
      <c r="G48" s="54">
        <f t="shared" si="8"/>
        <v>52.999999999999993</v>
      </c>
      <c r="H48" s="30">
        <v>6.9444444444444447E-4</v>
      </c>
      <c r="I48" s="37">
        <f t="shared" si="9"/>
        <v>5.3472222222222199E-2</v>
      </c>
      <c r="J48" s="30">
        <f t="shared" si="19"/>
        <v>0.23402777777777772</v>
      </c>
      <c r="K48" s="30">
        <f t="shared" si="20"/>
        <v>0.30347222222222203</v>
      </c>
      <c r="L48" s="30">
        <f t="shared" si="21"/>
        <v>0.34513888888888872</v>
      </c>
      <c r="M48" s="30">
        <f t="shared" si="22"/>
        <v>0.56388888888888866</v>
      </c>
      <c r="N48" s="30">
        <f t="shared" si="23"/>
        <v>0.6055555555555554</v>
      </c>
      <c r="O48" s="30">
        <f t="shared" si="24"/>
        <v>0.64722222222222203</v>
      </c>
      <c r="P48" s="32">
        <f t="shared" si="25"/>
        <v>0.7305555555555554</v>
      </c>
    </row>
    <row r="49" spans="1:16" ht="15" customHeight="1" x14ac:dyDescent="0.25">
      <c r="A49" s="96">
        <f t="shared" si="6"/>
        <v>41</v>
      </c>
      <c r="B49" s="94" t="s">
        <v>88</v>
      </c>
      <c r="C49" s="39" t="s">
        <v>61</v>
      </c>
      <c r="D49" s="35" t="s">
        <v>34</v>
      </c>
      <c r="E49" s="36"/>
      <c r="F49" s="83">
        <v>0.8</v>
      </c>
      <c r="G49" s="54">
        <f t="shared" si="8"/>
        <v>53.79999999999999</v>
      </c>
      <c r="H49" s="30">
        <v>1.3888888888888889E-3</v>
      </c>
      <c r="I49" s="37">
        <f t="shared" si="9"/>
        <v>5.486111111111109E-2</v>
      </c>
      <c r="J49" s="30">
        <f t="shared" si="19"/>
        <v>0.23541666666666661</v>
      </c>
      <c r="K49" s="30">
        <f t="shared" si="20"/>
        <v>0.30486111111111092</v>
      </c>
      <c r="L49" s="30">
        <f t="shared" si="21"/>
        <v>0.3465277777777776</v>
      </c>
      <c r="M49" s="30">
        <f t="shared" si="22"/>
        <v>0.56527777777777755</v>
      </c>
      <c r="N49" s="30">
        <f t="shared" si="23"/>
        <v>0.60694444444444429</v>
      </c>
      <c r="O49" s="30">
        <f t="shared" si="24"/>
        <v>0.64861111111111092</v>
      </c>
      <c r="P49" s="32">
        <f t="shared" si="25"/>
        <v>0.73194444444444429</v>
      </c>
    </row>
    <row r="50" spans="1:16" ht="15" customHeight="1" x14ac:dyDescent="0.25">
      <c r="A50" s="96">
        <f t="shared" si="6"/>
        <v>42</v>
      </c>
      <c r="B50" s="94" t="s">
        <v>123</v>
      </c>
      <c r="C50" s="39" t="s">
        <v>30</v>
      </c>
      <c r="D50" s="35" t="s">
        <v>34</v>
      </c>
      <c r="E50" s="36"/>
      <c r="F50" s="83">
        <v>1.3</v>
      </c>
      <c r="G50" s="54">
        <f t="shared" si="8"/>
        <v>55.099999999999987</v>
      </c>
      <c r="H50" s="30">
        <v>1.3888888888888889E-3</v>
      </c>
      <c r="I50" s="37">
        <f t="shared" si="9"/>
        <v>5.6249999999999981E-2</v>
      </c>
      <c r="J50" s="30">
        <f t="shared" si="19"/>
        <v>0.23680555555555549</v>
      </c>
      <c r="K50" s="30">
        <f t="shared" si="20"/>
        <v>0.3062499999999998</v>
      </c>
      <c r="L50" s="30">
        <f t="shared" si="21"/>
        <v>0.34791666666666649</v>
      </c>
      <c r="M50" s="30">
        <f t="shared" si="22"/>
        <v>0.56666666666666643</v>
      </c>
      <c r="N50" s="30">
        <f t="shared" si="23"/>
        <v>0.60833333333333317</v>
      </c>
      <c r="O50" s="30">
        <f t="shared" si="24"/>
        <v>0.6499999999999998</v>
      </c>
      <c r="P50" s="32">
        <f t="shared" si="25"/>
        <v>0.73333333333333317</v>
      </c>
    </row>
    <row r="51" spans="1:16" ht="15" customHeight="1" x14ac:dyDescent="0.25">
      <c r="A51" s="96">
        <f t="shared" si="6"/>
        <v>43</v>
      </c>
      <c r="B51" s="94" t="s">
        <v>116</v>
      </c>
      <c r="C51" s="39" t="s">
        <v>29</v>
      </c>
      <c r="D51" s="35" t="s">
        <v>34</v>
      </c>
      <c r="E51" s="36"/>
      <c r="F51" s="83">
        <v>2.4</v>
      </c>
      <c r="G51" s="54">
        <f t="shared" si="8"/>
        <v>57.499999999999986</v>
      </c>
      <c r="H51" s="30">
        <v>2.0833333333333333E-3</v>
      </c>
      <c r="I51" s="37">
        <f t="shared" si="9"/>
        <v>5.8333333333333313E-2</v>
      </c>
      <c r="J51" s="30">
        <f t="shared" si="19"/>
        <v>0.23888888888888882</v>
      </c>
      <c r="K51" s="30">
        <f t="shared" si="20"/>
        <v>0.30833333333333313</v>
      </c>
      <c r="L51" s="30">
        <f t="shared" si="21"/>
        <v>0.34999999999999981</v>
      </c>
      <c r="M51" s="30">
        <f t="shared" si="22"/>
        <v>0.56874999999999976</v>
      </c>
      <c r="N51" s="30">
        <f t="shared" si="23"/>
        <v>0.6104166666666665</v>
      </c>
      <c r="O51" s="30">
        <f t="shared" si="24"/>
        <v>0.65208333333333313</v>
      </c>
      <c r="P51" s="32">
        <f t="shared" si="25"/>
        <v>0.7354166666666665</v>
      </c>
    </row>
    <row r="52" spans="1:16" ht="15" customHeight="1" x14ac:dyDescent="0.25">
      <c r="A52" s="96">
        <f t="shared" si="6"/>
        <v>44</v>
      </c>
      <c r="B52" s="94" t="s">
        <v>70</v>
      </c>
      <c r="C52" s="39" t="s">
        <v>62</v>
      </c>
      <c r="D52" s="35" t="s">
        <v>34</v>
      </c>
      <c r="E52" s="36" t="str">
        <f t="shared" si="7"/>
        <v>-</v>
      </c>
      <c r="F52" s="83">
        <v>1.9</v>
      </c>
      <c r="G52" s="54">
        <f t="shared" si="8"/>
        <v>59.399999999999984</v>
      </c>
      <c r="H52" s="30">
        <v>2.0833333333333333E-3</v>
      </c>
      <c r="I52" s="37">
        <f t="shared" si="9"/>
        <v>6.0416666666666646E-2</v>
      </c>
      <c r="J52" s="30">
        <f t="shared" si="19"/>
        <v>0.24097222222222214</v>
      </c>
      <c r="K52" s="30">
        <f t="shared" si="20"/>
        <v>0.31041666666666645</v>
      </c>
      <c r="L52" s="30">
        <f t="shared" si="21"/>
        <v>0.35208333333333314</v>
      </c>
      <c r="M52" s="30">
        <f t="shared" si="22"/>
        <v>0.57083333333333308</v>
      </c>
      <c r="N52" s="30">
        <f t="shared" si="23"/>
        <v>0.61249999999999982</v>
      </c>
      <c r="O52" s="30">
        <f t="shared" si="24"/>
        <v>0.65416666666666645</v>
      </c>
      <c r="P52" s="32">
        <f t="shared" si="25"/>
        <v>0.73749999999999982</v>
      </c>
    </row>
    <row r="53" spans="1:16" ht="15" customHeight="1" x14ac:dyDescent="0.25">
      <c r="A53" s="96">
        <f t="shared" si="6"/>
        <v>45</v>
      </c>
      <c r="B53" s="94" t="s">
        <v>71</v>
      </c>
      <c r="C53" s="39" t="s">
        <v>63</v>
      </c>
      <c r="D53" s="35" t="s">
        <v>34</v>
      </c>
      <c r="E53" s="36" t="str">
        <f t="shared" si="7"/>
        <v>-</v>
      </c>
      <c r="F53" s="83">
        <v>1</v>
      </c>
      <c r="G53" s="54">
        <f t="shared" si="8"/>
        <v>60.399999999999984</v>
      </c>
      <c r="H53" s="30">
        <v>1.3888888888888889E-3</v>
      </c>
      <c r="I53" s="37">
        <f t="shared" si="9"/>
        <v>6.1805555555555537E-2</v>
      </c>
      <c r="J53" s="30">
        <f t="shared" si="19"/>
        <v>0.24236111111111103</v>
      </c>
      <c r="K53" s="30">
        <f t="shared" si="20"/>
        <v>0.31180555555555534</v>
      </c>
      <c r="L53" s="30">
        <f t="shared" si="21"/>
        <v>0.35347222222222202</v>
      </c>
      <c r="M53" s="30">
        <f t="shared" si="22"/>
        <v>0.57222222222222197</v>
      </c>
      <c r="N53" s="30">
        <f t="shared" si="23"/>
        <v>0.61388888888888871</v>
      </c>
      <c r="O53" s="30">
        <f t="shared" si="24"/>
        <v>0.65555555555555534</v>
      </c>
      <c r="P53" s="32">
        <f t="shared" si="25"/>
        <v>0.73888888888888871</v>
      </c>
    </row>
    <row r="54" spans="1:16" ht="15" customHeight="1" x14ac:dyDescent="0.25">
      <c r="A54" s="96">
        <f t="shared" si="6"/>
        <v>46</v>
      </c>
      <c r="B54" s="94" t="s">
        <v>72</v>
      </c>
      <c r="C54" s="39" t="s">
        <v>26</v>
      </c>
      <c r="D54" s="35" t="s">
        <v>33</v>
      </c>
      <c r="E54" s="36" t="str">
        <f t="shared" si="7"/>
        <v>-</v>
      </c>
      <c r="F54" s="55">
        <v>0.6</v>
      </c>
      <c r="G54" s="54">
        <f t="shared" si="8"/>
        <v>60.999999999999986</v>
      </c>
      <c r="H54" s="30">
        <v>6.9444444444444447E-4</v>
      </c>
      <c r="I54" s="37">
        <f t="shared" si="9"/>
        <v>6.2499999999999979E-2</v>
      </c>
      <c r="J54" s="30">
        <f t="shared" si="19"/>
        <v>0.24305555555555547</v>
      </c>
      <c r="K54" s="30">
        <f t="shared" si="20"/>
        <v>0.31249999999999978</v>
      </c>
      <c r="L54" s="30">
        <f t="shared" si="21"/>
        <v>0.35416666666666646</v>
      </c>
      <c r="M54" s="30">
        <f t="shared" si="22"/>
        <v>0.57291666666666641</v>
      </c>
      <c r="N54" s="30">
        <f t="shared" si="23"/>
        <v>0.61458333333333315</v>
      </c>
      <c r="O54" s="30">
        <f t="shared" si="24"/>
        <v>0.65624999999999978</v>
      </c>
      <c r="P54" s="32">
        <f t="shared" si="25"/>
        <v>0.73958333333333315</v>
      </c>
    </row>
    <row r="55" spans="1:16" ht="15" customHeight="1" x14ac:dyDescent="0.25">
      <c r="A55" s="96">
        <f t="shared" si="6"/>
        <v>47</v>
      </c>
      <c r="B55" s="94" t="s">
        <v>73</v>
      </c>
      <c r="C55" s="39" t="s">
        <v>64</v>
      </c>
      <c r="D55" s="35" t="s">
        <v>33</v>
      </c>
      <c r="E55" s="36" t="str">
        <f t="shared" si="7"/>
        <v>-</v>
      </c>
      <c r="F55" s="55">
        <v>0.5</v>
      </c>
      <c r="G55" s="54">
        <f t="shared" si="8"/>
        <v>61.499999999999986</v>
      </c>
      <c r="H55" s="30">
        <v>6.9444444444444447E-4</v>
      </c>
      <c r="I55" s="37">
        <f t="shared" si="9"/>
        <v>6.3194444444444428E-2</v>
      </c>
      <c r="J55" s="30">
        <f t="shared" si="19"/>
        <v>0.24374999999999991</v>
      </c>
      <c r="K55" s="30">
        <f t="shared" si="20"/>
        <v>0.31319444444444422</v>
      </c>
      <c r="L55" s="30">
        <f t="shared" si="21"/>
        <v>0.35486111111111091</v>
      </c>
      <c r="M55" s="30">
        <f t="shared" si="22"/>
        <v>0.57361111111111085</v>
      </c>
      <c r="N55" s="30">
        <f t="shared" si="23"/>
        <v>0.61527777777777759</v>
      </c>
      <c r="O55" s="30">
        <f t="shared" si="24"/>
        <v>0.65694444444444422</v>
      </c>
      <c r="P55" s="32">
        <f t="shared" si="25"/>
        <v>0.74027777777777759</v>
      </c>
    </row>
    <row r="56" spans="1:16" ht="21.75" customHeight="1" x14ac:dyDescent="0.25">
      <c r="A56" s="96">
        <f t="shared" si="6"/>
        <v>48</v>
      </c>
      <c r="B56" s="94" t="s">
        <v>74</v>
      </c>
      <c r="C56" s="39" t="s">
        <v>64</v>
      </c>
      <c r="D56" s="35" t="s">
        <v>34</v>
      </c>
      <c r="E56" s="36" t="str">
        <f t="shared" si="7"/>
        <v>-</v>
      </c>
      <c r="F56" s="55">
        <v>1</v>
      </c>
      <c r="G56" s="54">
        <f t="shared" si="8"/>
        <v>62.499999999999986</v>
      </c>
      <c r="H56" s="30">
        <v>1.3888888888888889E-3</v>
      </c>
      <c r="I56" s="37">
        <f t="shared" si="9"/>
        <v>6.4583333333333312E-2</v>
      </c>
      <c r="J56" s="30">
        <f t="shared" si="19"/>
        <v>0.2451388888888888</v>
      </c>
      <c r="K56" s="30">
        <f t="shared" si="20"/>
        <v>0.3145833333333331</v>
      </c>
      <c r="L56" s="30">
        <f t="shared" si="21"/>
        <v>0.35624999999999979</v>
      </c>
      <c r="M56" s="30">
        <f t="shared" si="22"/>
        <v>0.57499999999999973</v>
      </c>
      <c r="N56" s="30">
        <f t="shared" si="23"/>
        <v>0.61666666666666647</v>
      </c>
      <c r="O56" s="30">
        <f t="shared" si="24"/>
        <v>0.6583333333333331</v>
      </c>
      <c r="P56" s="32">
        <f t="shared" si="25"/>
        <v>0.74166666666666647</v>
      </c>
    </row>
    <row r="57" spans="1:16" ht="15" customHeight="1" thickBot="1" x14ac:dyDescent="0.3">
      <c r="A57" s="97">
        <f t="shared" si="6"/>
        <v>49</v>
      </c>
      <c r="B57" s="95" t="s">
        <v>52</v>
      </c>
      <c r="C57" s="40"/>
      <c r="D57" s="41" t="s">
        <v>75</v>
      </c>
      <c r="E57" s="42" t="str">
        <f t="shared" si="7"/>
        <v>-</v>
      </c>
      <c r="F57" s="67">
        <v>1.4</v>
      </c>
      <c r="G57" s="68">
        <f t="shared" si="8"/>
        <v>63.899999999999984</v>
      </c>
      <c r="H57" s="31">
        <v>2.0833333333333333E-3</v>
      </c>
      <c r="I57" s="43">
        <f t="shared" si="9"/>
        <v>6.6666666666666652E-2</v>
      </c>
      <c r="J57" s="31">
        <f t="shared" si="19"/>
        <v>0.24722222222222212</v>
      </c>
      <c r="K57" s="31">
        <f t="shared" si="20"/>
        <v>0.31666666666666643</v>
      </c>
      <c r="L57" s="31">
        <f t="shared" si="21"/>
        <v>0.35833333333333311</v>
      </c>
      <c r="M57" s="31">
        <f t="shared" si="22"/>
        <v>0.57708333333333306</v>
      </c>
      <c r="N57" s="31">
        <f t="shared" si="23"/>
        <v>0.6187499999999998</v>
      </c>
      <c r="O57" s="31">
        <f t="shared" si="24"/>
        <v>0.66041666666666643</v>
      </c>
      <c r="P57" s="33">
        <f t="shared" si="25"/>
        <v>0.7437499999999998</v>
      </c>
    </row>
    <row r="58" spans="1:16" ht="15" customHeight="1" x14ac:dyDescent="0.25">
      <c r="B58" s="44"/>
      <c r="C58" s="45"/>
      <c r="D58" s="46"/>
      <c r="E58" s="47"/>
      <c r="F58" s="48"/>
      <c r="G58" s="49"/>
      <c r="H58" s="50"/>
      <c r="I58" s="51"/>
      <c r="J58" s="52"/>
      <c r="K58" s="50"/>
      <c r="L58" s="50"/>
      <c r="M58" s="50"/>
      <c r="N58" s="50"/>
      <c r="O58" s="50"/>
      <c r="P58" s="50"/>
    </row>
    <row r="59" spans="1:16" x14ac:dyDescent="0.25">
      <c r="B59" s="103" t="s">
        <v>35</v>
      </c>
      <c r="C59" s="117"/>
      <c r="D59" s="117"/>
      <c r="E59" s="117"/>
      <c r="F59" s="117"/>
      <c r="G59" s="117"/>
      <c r="H59" s="11"/>
      <c r="I59" s="12"/>
      <c r="J59" s="13"/>
      <c r="K59" s="14"/>
      <c r="L59" s="13"/>
      <c r="M59" s="14"/>
      <c r="N59" s="13"/>
      <c r="O59" s="13"/>
      <c r="P59" s="21"/>
    </row>
    <row r="60" spans="1:16" x14ac:dyDescent="0.25">
      <c r="B60" s="15" t="s">
        <v>20</v>
      </c>
      <c r="C60" s="19"/>
      <c r="D60" s="13"/>
      <c r="E60" s="13"/>
      <c r="F60" s="14"/>
      <c r="G60" s="14"/>
      <c r="H60" s="11"/>
      <c r="I60" s="12"/>
      <c r="J60" s="13"/>
      <c r="K60" s="14"/>
      <c r="L60" s="13"/>
      <c r="M60" s="14"/>
      <c r="N60" s="13"/>
      <c r="O60" s="13"/>
      <c r="P60" s="21"/>
    </row>
    <row r="61" spans="1:16" x14ac:dyDescent="0.25">
      <c r="B61" s="23" t="s">
        <v>36</v>
      </c>
      <c r="C61" s="19"/>
      <c r="D61" s="25"/>
      <c r="E61" s="25"/>
      <c r="F61" s="14"/>
      <c r="G61" s="14"/>
      <c r="H61" s="11"/>
      <c r="I61" s="12"/>
      <c r="J61" s="25"/>
      <c r="K61" s="14"/>
      <c r="L61" s="25"/>
      <c r="M61" s="14"/>
      <c r="N61" s="25"/>
      <c r="O61" s="25"/>
      <c r="P61" s="25"/>
    </row>
    <row r="62" spans="1:16" ht="19.5" x14ac:dyDescent="0.25">
      <c r="B62" s="28" t="s">
        <v>77</v>
      </c>
      <c r="C62" s="19"/>
      <c r="D62" s="29"/>
      <c r="E62" s="29"/>
      <c r="F62" s="14"/>
      <c r="G62" s="14"/>
      <c r="H62" s="11"/>
      <c r="I62" s="12"/>
      <c r="J62" s="29"/>
      <c r="K62" s="14"/>
      <c r="L62" s="29"/>
      <c r="M62" s="14"/>
      <c r="N62" s="29"/>
      <c r="O62" s="29"/>
      <c r="P62" s="29"/>
    </row>
    <row r="63" spans="1:16" x14ac:dyDescent="0.25">
      <c r="B63" s="99" t="s">
        <v>21</v>
      </c>
      <c r="C63" s="99"/>
      <c r="D63" s="99"/>
      <c r="E63" s="99"/>
      <c r="F63" s="99"/>
      <c r="G63" s="99"/>
      <c r="H63" s="99"/>
      <c r="I63" s="99"/>
      <c r="J63" s="99"/>
      <c r="K63" s="14"/>
      <c r="L63" s="13"/>
      <c r="M63" s="14"/>
      <c r="N63" s="13"/>
      <c r="O63" s="13"/>
      <c r="P63" s="21"/>
    </row>
    <row r="64" spans="1:16" x14ac:dyDescent="0.25">
      <c r="B64" s="28" t="s">
        <v>78</v>
      </c>
      <c r="C64" s="28"/>
      <c r="D64" s="28"/>
      <c r="E64" s="28"/>
      <c r="F64" s="28"/>
      <c r="G64" s="28"/>
      <c r="H64" s="28"/>
      <c r="I64" s="28"/>
      <c r="J64" s="28"/>
      <c r="K64" s="14"/>
      <c r="L64" s="29"/>
      <c r="M64" s="14"/>
      <c r="N64" s="29"/>
      <c r="O64" s="29"/>
      <c r="P64" s="29"/>
    </row>
    <row r="65" spans="2:16" x14ac:dyDescent="0.25">
      <c r="B65" s="23" t="s">
        <v>37</v>
      </c>
      <c r="C65" s="23"/>
      <c r="D65" s="23"/>
      <c r="E65" s="23"/>
      <c r="F65" s="23"/>
      <c r="G65" s="23"/>
      <c r="H65" s="23"/>
      <c r="I65" s="23"/>
      <c r="J65" s="23"/>
      <c r="K65" s="14"/>
      <c r="L65" s="25"/>
      <c r="M65" s="14"/>
      <c r="N65" s="25"/>
      <c r="O65" s="25"/>
      <c r="P65" s="25"/>
    </row>
    <row r="66" spans="2:16" x14ac:dyDescent="0.25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22"/>
    </row>
    <row r="67" spans="2:16" x14ac:dyDescent="0.25">
      <c r="B67" s="15" t="s">
        <v>22</v>
      </c>
      <c r="C67" s="19"/>
      <c r="D67" s="2"/>
      <c r="E67" s="2"/>
      <c r="F67" s="3"/>
      <c r="G67" s="3"/>
      <c r="H67" s="4"/>
      <c r="I67" s="5"/>
      <c r="J67" s="2"/>
      <c r="K67" s="3"/>
      <c r="L67" s="2"/>
      <c r="M67" s="3"/>
      <c r="N67" s="2"/>
      <c r="O67" s="2"/>
      <c r="P67" s="2"/>
    </row>
    <row r="68" spans="2:16" x14ac:dyDescent="0.25">
      <c r="B68" s="15" t="s">
        <v>23</v>
      </c>
      <c r="C68" s="19"/>
      <c r="D68" s="13"/>
      <c r="E68" s="13"/>
      <c r="F68" s="14"/>
      <c r="G68" s="14"/>
      <c r="H68" s="11"/>
      <c r="I68" s="12"/>
      <c r="J68" s="13"/>
      <c r="K68" s="14"/>
      <c r="L68" s="13"/>
      <c r="M68" s="14"/>
      <c r="N68" s="13"/>
      <c r="O68" s="13"/>
      <c r="P68" s="21"/>
    </row>
    <row r="69" spans="2:16" x14ac:dyDescent="0.25">
      <c r="B69" s="103" t="s">
        <v>28</v>
      </c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21"/>
    </row>
    <row r="70" spans="2:16" x14ac:dyDescent="0.25">
      <c r="B70" s="105" t="s">
        <v>27</v>
      </c>
      <c r="C70" s="105"/>
      <c r="D70" s="99"/>
      <c r="E70" s="99"/>
      <c r="F70" s="99"/>
      <c r="G70" s="99"/>
      <c r="H70" s="99"/>
      <c r="I70" s="99"/>
      <c r="J70" s="99"/>
      <c r="K70" s="99"/>
      <c r="L70" s="2"/>
      <c r="M70" s="3"/>
      <c r="N70" s="2"/>
      <c r="O70" s="2"/>
      <c r="P70" s="2"/>
    </row>
  </sheetData>
  <mergeCells count="18">
    <mergeCell ref="D2:H2"/>
    <mergeCell ref="D3:E3"/>
    <mergeCell ref="F3:K3"/>
    <mergeCell ref="D4:E4"/>
    <mergeCell ref="F4:G4"/>
    <mergeCell ref="B63:J63"/>
    <mergeCell ref="A6:A8"/>
    <mergeCell ref="B66:O66"/>
    <mergeCell ref="B69:O69"/>
    <mergeCell ref="B70:K70"/>
    <mergeCell ref="D6:D8"/>
    <mergeCell ref="E6:E8"/>
    <mergeCell ref="F6:F8"/>
    <mergeCell ref="G6:G8"/>
    <mergeCell ref="H6:H8"/>
    <mergeCell ref="C6:C8"/>
    <mergeCell ref="I6:I8"/>
    <mergeCell ref="B59:G59"/>
  </mergeCells>
  <pageMargins left="0.25" right="0.25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2"/>
  <sheetViews>
    <sheetView tabSelected="1" topLeftCell="A34" zoomScaleNormal="100" workbookViewId="0">
      <selection activeCell="B6" sqref="B6"/>
    </sheetView>
  </sheetViews>
  <sheetFormatPr defaultRowHeight="15" x14ac:dyDescent="0.25"/>
  <cols>
    <col min="2" max="2" width="49.28515625" bestFit="1" customWidth="1"/>
  </cols>
  <sheetData>
    <row r="2" spans="1:16" x14ac:dyDescent="0.25">
      <c r="B2" s="26" t="s">
        <v>40</v>
      </c>
      <c r="C2" s="17"/>
      <c r="D2" s="2"/>
      <c r="E2" s="2"/>
      <c r="F2" s="3"/>
      <c r="G2" s="3"/>
      <c r="H2" s="4"/>
      <c r="I2" s="5"/>
      <c r="J2" s="2"/>
      <c r="K2" s="3"/>
    </row>
    <row r="3" spans="1:16" x14ac:dyDescent="0.25">
      <c r="B3" s="26"/>
      <c r="C3" s="17"/>
      <c r="D3" s="106" t="s">
        <v>0</v>
      </c>
      <c r="E3" s="106"/>
      <c r="F3" s="106"/>
      <c r="G3" s="106"/>
      <c r="H3" s="106"/>
      <c r="I3" s="5"/>
      <c r="J3" s="2"/>
      <c r="K3" s="3"/>
    </row>
    <row r="4" spans="1:16" x14ac:dyDescent="0.25">
      <c r="B4" s="26"/>
      <c r="C4" s="17"/>
      <c r="D4" s="107" t="s">
        <v>1</v>
      </c>
      <c r="E4" s="107"/>
      <c r="F4" s="118" t="s">
        <v>124</v>
      </c>
      <c r="G4" s="119"/>
      <c r="H4" s="119"/>
      <c r="I4" s="119"/>
      <c r="J4" s="119"/>
      <c r="K4" s="119"/>
    </row>
    <row r="5" spans="1:16" x14ac:dyDescent="0.25">
      <c r="B5" s="27"/>
      <c r="C5" s="18"/>
      <c r="D5" s="109" t="s">
        <v>2</v>
      </c>
      <c r="E5" s="109"/>
      <c r="F5" s="110"/>
      <c r="G5" s="110"/>
      <c r="H5" s="6"/>
      <c r="I5" s="7"/>
      <c r="J5" s="24"/>
      <c r="K5" s="9"/>
    </row>
    <row r="6" spans="1:16" ht="15.75" thickBot="1" x14ac:dyDescent="0.3"/>
    <row r="7" spans="1:16" ht="15" customHeight="1" x14ac:dyDescent="0.25">
      <c r="A7" s="100" t="s">
        <v>136</v>
      </c>
      <c r="B7" s="90" t="s">
        <v>3</v>
      </c>
      <c r="C7" s="115" t="s">
        <v>24</v>
      </c>
      <c r="D7" s="111" t="s">
        <v>4</v>
      </c>
      <c r="E7" s="111" t="s">
        <v>5</v>
      </c>
      <c r="F7" s="111" t="s">
        <v>6</v>
      </c>
      <c r="G7" s="111" t="s">
        <v>7</v>
      </c>
      <c r="H7" s="113" t="s">
        <v>8</v>
      </c>
      <c r="I7" s="113" t="s">
        <v>9</v>
      </c>
      <c r="J7" s="56" t="s">
        <v>38</v>
      </c>
      <c r="K7" s="56" t="s">
        <v>76</v>
      </c>
      <c r="L7" s="69" t="s">
        <v>39</v>
      </c>
      <c r="M7" s="69" t="s">
        <v>76</v>
      </c>
      <c r="N7" s="69" t="s">
        <v>38</v>
      </c>
      <c r="O7" s="56" t="s">
        <v>39</v>
      </c>
      <c r="P7" s="57" t="s">
        <v>39</v>
      </c>
    </row>
    <row r="8" spans="1:16" x14ac:dyDescent="0.25">
      <c r="A8" s="101"/>
      <c r="B8" s="91" t="s">
        <v>10</v>
      </c>
      <c r="C8" s="116"/>
      <c r="D8" s="112"/>
      <c r="E8" s="112"/>
      <c r="F8" s="112"/>
      <c r="G8" s="112"/>
      <c r="H8" s="114"/>
      <c r="I8" s="114"/>
      <c r="J8" s="70" t="s">
        <v>11</v>
      </c>
      <c r="K8" s="70" t="s">
        <v>11</v>
      </c>
      <c r="L8" s="70" t="s">
        <v>12</v>
      </c>
      <c r="M8" s="70" t="s">
        <v>11</v>
      </c>
      <c r="N8" s="70" t="s">
        <v>11</v>
      </c>
      <c r="O8" s="70" t="s">
        <v>11</v>
      </c>
      <c r="P8" s="72" t="s">
        <v>11</v>
      </c>
    </row>
    <row r="9" spans="1:16" ht="15.75" thickBot="1" x14ac:dyDescent="0.3">
      <c r="A9" s="101"/>
      <c r="B9" s="92" t="s">
        <v>25</v>
      </c>
      <c r="C9" s="120"/>
      <c r="D9" s="121"/>
      <c r="E9" s="121"/>
      <c r="F9" s="121"/>
      <c r="G9" s="121"/>
      <c r="H9" s="122"/>
      <c r="I9" s="122"/>
      <c r="J9" s="80" t="s">
        <v>18</v>
      </c>
      <c r="K9" s="80" t="s">
        <v>43</v>
      </c>
      <c r="L9" s="80" t="s">
        <v>44</v>
      </c>
      <c r="M9" s="80" t="s">
        <v>45</v>
      </c>
      <c r="N9" s="80" t="s">
        <v>46</v>
      </c>
      <c r="O9" s="80" t="s">
        <v>47</v>
      </c>
      <c r="P9" s="81" t="s">
        <v>125</v>
      </c>
    </row>
    <row r="10" spans="1:16" x14ac:dyDescent="0.25">
      <c r="A10" s="96">
        <v>1</v>
      </c>
      <c r="B10" s="93" t="s">
        <v>52</v>
      </c>
      <c r="C10" s="74"/>
      <c r="D10" s="75" t="s">
        <v>75</v>
      </c>
      <c r="E10" s="58" t="str">
        <f t="shared" ref="E10" si="0">IF(F10&gt;0.9,F10/H10/24,"-")</f>
        <v>-</v>
      </c>
      <c r="F10" s="76">
        <v>0</v>
      </c>
      <c r="G10" s="59">
        <v>0</v>
      </c>
      <c r="H10" s="60" t="s">
        <v>19</v>
      </c>
      <c r="I10" s="77" t="s">
        <v>19</v>
      </c>
      <c r="J10" s="78">
        <v>0.25694444444444448</v>
      </c>
      <c r="K10" s="78">
        <v>0.31944444444444448</v>
      </c>
      <c r="L10" s="78">
        <v>0.44444444444444442</v>
      </c>
      <c r="M10" s="78">
        <v>0.61111111111111105</v>
      </c>
      <c r="N10" s="78">
        <v>0.63194444444444442</v>
      </c>
      <c r="O10" s="78">
        <v>0.67361111111111116</v>
      </c>
      <c r="P10" s="79">
        <v>0.75694444444444453</v>
      </c>
    </row>
    <row r="11" spans="1:16" x14ac:dyDescent="0.25">
      <c r="A11" s="96">
        <f>SUM(A10+1)</f>
        <v>2</v>
      </c>
      <c r="B11" s="94" t="s">
        <v>81</v>
      </c>
      <c r="C11" s="34" t="s">
        <v>30</v>
      </c>
      <c r="D11" s="53" t="s">
        <v>34</v>
      </c>
      <c r="E11" s="36" t="str">
        <f>IF(F11&gt;2.9,F11/H11/24,"-")</f>
        <v>-</v>
      </c>
      <c r="F11" s="71">
        <v>1.6</v>
      </c>
      <c r="G11" s="54">
        <f>G10+F11</f>
        <v>1.6</v>
      </c>
      <c r="H11" s="30">
        <v>2.0833333333333333E-3</v>
      </c>
      <c r="I11" s="37">
        <f>H11+I10</f>
        <v>2.0833333333333333E-3</v>
      </c>
      <c r="J11" s="30">
        <f t="shared" ref="J11:J58" si="1">J10+H11</f>
        <v>0.2590277777777778</v>
      </c>
      <c r="K11" s="30">
        <f t="shared" ref="K11:K58" si="2">K10+H11</f>
        <v>0.3215277777777778</v>
      </c>
      <c r="L11" s="30">
        <f t="shared" ref="L11:L58" si="3">L10+H11</f>
        <v>0.44652777777777775</v>
      </c>
      <c r="M11" s="30">
        <f t="shared" ref="M11:M58" si="4">M10+H11</f>
        <v>0.61319444444444438</v>
      </c>
      <c r="N11" s="30">
        <f t="shared" ref="N11:N58" si="5">N10+H11</f>
        <v>0.63402777777777775</v>
      </c>
      <c r="O11" s="30">
        <f t="shared" ref="O11:O58" si="6">O10+H11</f>
        <v>0.67569444444444449</v>
      </c>
      <c r="P11" s="32">
        <f>P10+H11</f>
        <v>0.75902777777777786</v>
      </c>
    </row>
    <row r="12" spans="1:16" x14ac:dyDescent="0.25">
      <c r="A12" s="96">
        <f t="shared" ref="A12:A58" si="7">SUM(A11+1)</f>
        <v>3</v>
      </c>
      <c r="B12" s="94" t="s">
        <v>82</v>
      </c>
      <c r="C12" s="34" t="s">
        <v>29</v>
      </c>
      <c r="D12" s="53" t="s">
        <v>34</v>
      </c>
      <c r="E12" s="36" t="str">
        <f t="shared" ref="E12:E58" si="8">IF(F12&gt;2.9,F12/H12/24,"-")</f>
        <v>-</v>
      </c>
      <c r="F12" s="71">
        <v>0.5</v>
      </c>
      <c r="G12" s="54">
        <f t="shared" ref="G12:G58" si="9">G11+F12</f>
        <v>2.1</v>
      </c>
      <c r="H12" s="30">
        <v>6.9444444444444447E-4</v>
      </c>
      <c r="I12" s="37">
        <f t="shared" ref="I12:I58" si="10">H12+I11</f>
        <v>2.7777777777777779E-3</v>
      </c>
      <c r="J12" s="30">
        <f t="shared" si="1"/>
        <v>0.25972222222222224</v>
      </c>
      <c r="K12" s="30">
        <f t="shared" si="2"/>
        <v>0.32222222222222224</v>
      </c>
      <c r="L12" s="30">
        <f t="shared" si="3"/>
        <v>0.44722222222222219</v>
      </c>
      <c r="M12" s="30">
        <f t="shared" si="4"/>
        <v>0.61388888888888882</v>
      </c>
      <c r="N12" s="30">
        <f t="shared" si="5"/>
        <v>0.63472222222222219</v>
      </c>
      <c r="O12" s="30">
        <f t="shared" si="6"/>
        <v>0.67638888888888893</v>
      </c>
      <c r="P12" s="32">
        <f t="shared" ref="P12:P58" si="11">P11+H12</f>
        <v>0.7597222222222223</v>
      </c>
    </row>
    <row r="13" spans="1:16" x14ac:dyDescent="0.25">
      <c r="A13" s="96">
        <f t="shared" si="7"/>
        <v>4</v>
      </c>
      <c r="B13" s="94" t="s">
        <v>83</v>
      </c>
      <c r="C13" s="34" t="s">
        <v>65</v>
      </c>
      <c r="D13" s="53" t="s">
        <v>33</v>
      </c>
      <c r="E13" s="36" t="str">
        <f t="shared" si="8"/>
        <v>-</v>
      </c>
      <c r="F13" s="71">
        <v>0.8</v>
      </c>
      <c r="G13" s="54">
        <f t="shared" si="9"/>
        <v>2.9000000000000004</v>
      </c>
      <c r="H13" s="30">
        <v>1.3888888888888889E-3</v>
      </c>
      <c r="I13" s="37">
        <f t="shared" si="10"/>
        <v>4.1666666666666666E-3</v>
      </c>
      <c r="J13" s="30">
        <f t="shared" si="1"/>
        <v>0.26111111111111113</v>
      </c>
      <c r="K13" s="30">
        <f t="shared" si="2"/>
        <v>0.32361111111111113</v>
      </c>
      <c r="L13" s="30">
        <f t="shared" si="3"/>
        <v>0.44861111111111107</v>
      </c>
      <c r="M13" s="30">
        <f t="shared" si="4"/>
        <v>0.6152777777777777</v>
      </c>
      <c r="N13" s="30">
        <f t="shared" si="5"/>
        <v>0.63611111111111107</v>
      </c>
      <c r="O13" s="30">
        <f t="shared" si="6"/>
        <v>0.67777777777777781</v>
      </c>
      <c r="P13" s="32">
        <f t="shared" si="11"/>
        <v>0.76111111111111118</v>
      </c>
    </row>
    <row r="14" spans="1:16" x14ac:dyDescent="0.25">
      <c r="A14" s="96">
        <f t="shared" si="7"/>
        <v>5</v>
      </c>
      <c r="B14" s="94" t="s">
        <v>84</v>
      </c>
      <c r="C14" s="34" t="s">
        <v>26</v>
      </c>
      <c r="D14" s="53" t="s">
        <v>34</v>
      </c>
      <c r="E14" s="36" t="str">
        <f t="shared" si="8"/>
        <v>-</v>
      </c>
      <c r="F14" s="71">
        <v>0.5</v>
      </c>
      <c r="G14" s="54">
        <f t="shared" si="9"/>
        <v>3.4000000000000004</v>
      </c>
      <c r="H14" s="30">
        <v>6.9444444444444447E-4</v>
      </c>
      <c r="I14" s="37">
        <f t="shared" si="10"/>
        <v>4.8611111111111112E-3</v>
      </c>
      <c r="J14" s="30">
        <f t="shared" si="1"/>
        <v>0.26180555555555557</v>
      </c>
      <c r="K14" s="30">
        <f t="shared" si="2"/>
        <v>0.32430555555555557</v>
      </c>
      <c r="L14" s="30">
        <f t="shared" si="3"/>
        <v>0.44930555555555551</v>
      </c>
      <c r="M14" s="30">
        <f t="shared" si="4"/>
        <v>0.61597222222222214</v>
      </c>
      <c r="N14" s="30">
        <f t="shared" si="5"/>
        <v>0.63680555555555551</v>
      </c>
      <c r="O14" s="30">
        <f t="shared" si="6"/>
        <v>0.67847222222222225</v>
      </c>
      <c r="P14" s="32">
        <f t="shared" si="11"/>
        <v>0.76180555555555562</v>
      </c>
    </row>
    <row r="15" spans="1:16" x14ac:dyDescent="0.25">
      <c r="A15" s="96">
        <f t="shared" si="7"/>
        <v>6</v>
      </c>
      <c r="B15" s="94" t="s">
        <v>85</v>
      </c>
      <c r="C15" s="34" t="s">
        <v>86</v>
      </c>
      <c r="D15" s="53" t="s">
        <v>34</v>
      </c>
      <c r="E15" s="36" t="str">
        <f t="shared" si="8"/>
        <v>-</v>
      </c>
      <c r="F15" s="71">
        <v>1.1000000000000001</v>
      </c>
      <c r="G15" s="54">
        <f t="shared" si="9"/>
        <v>4.5</v>
      </c>
      <c r="H15" s="30">
        <v>1.3888888888888889E-3</v>
      </c>
      <c r="I15" s="37">
        <f t="shared" si="10"/>
        <v>6.2500000000000003E-3</v>
      </c>
      <c r="J15" s="30">
        <f t="shared" si="1"/>
        <v>0.26319444444444445</v>
      </c>
      <c r="K15" s="30">
        <f t="shared" si="2"/>
        <v>0.32569444444444445</v>
      </c>
      <c r="L15" s="30">
        <f t="shared" si="3"/>
        <v>0.4506944444444444</v>
      </c>
      <c r="M15" s="30">
        <f t="shared" si="4"/>
        <v>0.61736111111111103</v>
      </c>
      <c r="N15" s="30">
        <f t="shared" si="5"/>
        <v>0.6381944444444444</v>
      </c>
      <c r="O15" s="30">
        <f t="shared" si="6"/>
        <v>0.67986111111111114</v>
      </c>
      <c r="P15" s="32">
        <f t="shared" si="11"/>
        <v>0.76319444444444451</v>
      </c>
    </row>
    <row r="16" spans="1:16" x14ac:dyDescent="0.25">
      <c r="A16" s="96">
        <f t="shared" si="7"/>
        <v>7</v>
      </c>
      <c r="B16" s="94" t="s">
        <v>87</v>
      </c>
      <c r="C16" s="34" t="s">
        <v>86</v>
      </c>
      <c r="D16" s="53" t="s">
        <v>34</v>
      </c>
      <c r="E16" s="36" t="str">
        <f t="shared" si="8"/>
        <v>-</v>
      </c>
      <c r="F16" s="71">
        <v>1.8</v>
      </c>
      <c r="G16" s="54">
        <f t="shared" si="9"/>
        <v>6.3</v>
      </c>
      <c r="H16" s="30">
        <v>2.0833333333333333E-3</v>
      </c>
      <c r="I16" s="37">
        <f t="shared" si="10"/>
        <v>8.3333333333333332E-3</v>
      </c>
      <c r="J16" s="30">
        <f t="shared" si="1"/>
        <v>0.26527777777777778</v>
      </c>
      <c r="K16" s="30">
        <f t="shared" si="2"/>
        <v>0.32777777777777778</v>
      </c>
      <c r="L16" s="30">
        <f t="shared" si="3"/>
        <v>0.45277777777777772</v>
      </c>
      <c r="M16" s="30">
        <f t="shared" si="4"/>
        <v>0.61944444444444435</v>
      </c>
      <c r="N16" s="30">
        <f t="shared" si="5"/>
        <v>0.64027777777777772</v>
      </c>
      <c r="O16" s="30">
        <f t="shared" si="6"/>
        <v>0.68194444444444446</v>
      </c>
      <c r="P16" s="32">
        <f t="shared" si="11"/>
        <v>0.76527777777777783</v>
      </c>
    </row>
    <row r="17" spans="1:16" x14ac:dyDescent="0.25">
      <c r="A17" s="96">
        <f t="shared" si="7"/>
        <v>8</v>
      </c>
      <c r="B17" s="94" t="s">
        <v>69</v>
      </c>
      <c r="C17" s="34" t="s">
        <v>26</v>
      </c>
      <c r="D17" s="53" t="s">
        <v>34</v>
      </c>
      <c r="E17" s="36" t="str">
        <f t="shared" si="8"/>
        <v>-</v>
      </c>
      <c r="F17" s="71">
        <v>2.5</v>
      </c>
      <c r="G17" s="54">
        <f t="shared" si="9"/>
        <v>8.8000000000000007</v>
      </c>
      <c r="H17" s="30">
        <v>2.0833333333333333E-3</v>
      </c>
      <c r="I17" s="37">
        <f t="shared" si="10"/>
        <v>1.0416666666666666E-2</v>
      </c>
      <c r="J17" s="30">
        <f t="shared" si="1"/>
        <v>0.2673611111111111</v>
      </c>
      <c r="K17" s="30">
        <f t="shared" si="2"/>
        <v>0.3298611111111111</v>
      </c>
      <c r="L17" s="30">
        <f t="shared" si="3"/>
        <v>0.45486111111111105</v>
      </c>
      <c r="M17" s="30">
        <f t="shared" si="4"/>
        <v>0.62152777777777768</v>
      </c>
      <c r="N17" s="30">
        <f t="shared" si="5"/>
        <v>0.64236111111111105</v>
      </c>
      <c r="O17" s="30">
        <f t="shared" si="6"/>
        <v>0.68402777777777779</v>
      </c>
      <c r="P17" s="32">
        <f t="shared" si="11"/>
        <v>0.76736111111111116</v>
      </c>
    </row>
    <row r="18" spans="1:16" x14ac:dyDescent="0.25">
      <c r="A18" s="96">
        <f t="shared" si="7"/>
        <v>9</v>
      </c>
      <c r="B18" s="94" t="s">
        <v>68</v>
      </c>
      <c r="C18" s="34" t="s">
        <v>66</v>
      </c>
      <c r="D18" s="53" t="s">
        <v>34</v>
      </c>
      <c r="E18" s="36" t="str">
        <f t="shared" si="8"/>
        <v>-</v>
      </c>
      <c r="F18" s="71">
        <v>1.3</v>
      </c>
      <c r="G18" s="54">
        <f t="shared" si="9"/>
        <v>10.100000000000001</v>
      </c>
      <c r="H18" s="30">
        <v>1.3888888888888889E-3</v>
      </c>
      <c r="I18" s="37">
        <f t="shared" si="10"/>
        <v>1.1805555555555555E-2</v>
      </c>
      <c r="J18" s="30">
        <f t="shared" si="1"/>
        <v>0.26874999999999999</v>
      </c>
      <c r="K18" s="30">
        <f t="shared" si="2"/>
        <v>0.33124999999999999</v>
      </c>
      <c r="L18" s="30">
        <f t="shared" si="3"/>
        <v>0.45624999999999993</v>
      </c>
      <c r="M18" s="30">
        <f t="shared" si="4"/>
        <v>0.62291666666666656</v>
      </c>
      <c r="N18" s="30">
        <f t="shared" si="5"/>
        <v>0.64374999999999993</v>
      </c>
      <c r="O18" s="30">
        <f t="shared" si="6"/>
        <v>0.68541666666666667</v>
      </c>
      <c r="P18" s="32">
        <f t="shared" si="11"/>
        <v>0.76875000000000004</v>
      </c>
    </row>
    <row r="19" spans="1:16" x14ac:dyDescent="0.25">
      <c r="A19" s="96">
        <f t="shared" si="7"/>
        <v>10</v>
      </c>
      <c r="B19" s="94" t="s">
        <v>68</v>
      </c>
      <c r="C19" s="34" t="s">
        <v>63</v>
      </c>
      <c r="D19" s="53" t="s">
        <v>34</v>
      </c>
      <c r="E19" s="36" t="str">
        <f t="shared" si="8"/>
        <v>-</v>
      </c>
      <c r="F19" s="71">
        <v>0.7</v>
      </c>
      <c r="G19" s="54">
        <f t="shared" si="9"/>
        <v>10.8</v>
      </c>
      <c r="H19" s="30">
        <v>6.9444444444444447E-4</v>
      </c>
      <c r="I19" s="37">
        <f t="shared" si="10"/>
        <v>1.2499999999999999E-2</v>
      </c>
      <c r="J19" s="30">
        <f t="shared" si="1"/>
        <v>0.26944444444444443</v>
      </c>
      <c r="K19" s="30">
        <f t="shared" si="2"/>
        <v>0.33194444444444443</v>
      </c>
      <c r="L19" s="30">
        <f t="shared" si="3"/>
        <v>0.45694444444444438</v>
      </c>
      <c r="M19" s="30">
        <f t="shared" si="4"/>
        <v>0.62361111111111101</v>
      </c>
      <c r="N19" s="30">
        <f t="shared" si="5"/>
        <v>0.64444444444444438</v>
      </c>
      <c r="O19" s="30">
        <f t="shared" si="6"/>
        <v>0.68611111111111112</v>
      </c>
      <c r="P19" s="32">
        <f t="shared" si="11"/>
        <v>0.76944444444444449</v>
      </c>
    </row>
    <row r="20" spans="1:16" x14ac:dyDescent="0.25">
      <c r="A20" s="96">
        <f t="shared" si="7"/>
        <v>11</v>
      </c>
      <c r="B20" s="94" t="s">
        <v>88</v>
      </c>
      <c r="C20" s="34" t="s">
        <v>79</v>
      </c>
      <c r="D20" s="53" t="s">
        <v>34</v>
      </c>
      <c r="E20" s="36" t="str">
        <f t="shared" si="8"/>
        <v>-</v>
      </c>
      <c r="F20" s="71">
        <v>0.5</v>
      </c>
      <c r="G20" s="54">
        <f t="shared" si="9"/>
        <v>11.3</v>
      </c>
      <c r="H20" s="30">
        <v>6.9444444444444447E-4</v>
      </c>
      <c r="I20" s="37">
        <f t="shared" si="10"/>
        <v>1.3194444444444443E-2</v>
      </c>
      <c r="J20" s="30">
        <f t="shared" si="1"/>
        <v>0.27013888888888887</v>
      </c>
      <c r="K20" s="30">
        <f t="shared" si="2"/>
        <v>0.33263888888888887</v>
      </c>
      <c r="L20" s="30">
        <f t="shared" si="3"/>
        <v>0.45763888888888882</v>
      </c>
      <c r="M20" s="30">
        <f t="shared" si="4"/>
        <v>0.62430555555555545</v>
      </c>
      <c r="N20" s="30">
        <f t="shared" si="5"/>
        <v>0.64513888888888882</v>
      </c>
      <c r="O20" s="30">
        <f t="shared" si="6"/>
        <v>0.68680555555555556</v>
      </c>
      <c r="P20" s="32">
        <f t="shared" si="11"/>
        <v>0.77013888888888893</v>
      </c>
    </row>
    <row r="21" spans="1:16" x14ac:dyDescent="0.25">
      <c r="A21" s="96">
        <f t="shared" si="7"/>
        <v>12</v>
      </c>
      <c r="B21" s="94" t="s">
        <v>88</v>
      </c>
      <c r="C21" s="34" t="s">
        <v>65</v>
      </c>
      <c r="D21" s="53" t="s">
        <v>34</v>
      </c>
      <c r="E21" s="36" t="str">
        <f t="shared" si="8"/>
        <v>-</v>
      </c>
      <c r="F21" s="71">
        <v>0.5</v>
      </c>
      <c r="G21" s="54">
        <f t="shared" si="9"/>
        <v>11.8</v>
      </c>
      <c r="H21" s="30">
        <v>6.9444444444444447E-4</v>
      </c>
      <c r="I21" s="37">
        <f t="shared" si="10"/>
        <v>1.3888888888888886E-2</v>
      </c>
      <c r="J21" s="30">
        <f t="shared" si="1"/>
        <v>0.27083333333333331</v>
      </c>
      <c r="K21" s="30">
        <f t="shared" si="2"/>
        <v>0.33333333333333331</v>
      </c>
      <c r="L21" s="30">
        <f t="shared" si="3"/>
        <v>0.45833333333333326</v>
      </c>
      <c r="M21" s="30">
        <f t="shared" si="4"/>
        <v>0.62499999999999989</v>
      </c>
      <c r="N21" s="30">
        <f t="shared" si="5"/>
        <v>0.64583333333333326</v>
      </c>
      <c r="O21" s="30">
        <f t="shared" si="6"/>
        <v>0.6875</v>
      </c>
      <c r="P21" s="32">
        <f t="shared" si="11"/>
        <v>0.77083333333333337</v>
      </c>
    </row>
    <row r="22" spans="1:16" x14ac:dyDescent="0.25">
      <c r="A22" s="96">
        <f t="shared" si="7"/>
        <v>13</v>
      </c>
      <c r="B22" s="94" t="s">
        <v>67</v>
      </c>
      <c r="C22" s="34" t="s">
        <v>80</v>
      </c>
      <c r="D22" s="53" t="s">
        <v>34</v>
      </c>
      <c r="E22" s="36" t="str">
        <f t="shared" si="8"/>
        <v>-</v>
      </c>
      <c r="F22" s="71">
        <v>0.7</v>
      </c>
      <c r="G22" s="54">
        <f t="shared" si="9"/>
        <v>12.5</v>
      </c>
      <c r="H22" s="30">
        <v>6.9444444444444447E-4</v>
      </c>
      <c r="I22" s="37">
        <f t="shared" si="10"/>
        <v>1.458333333333333E-2</v>
      </c>
      <c r="J22" s="30">
        <f t="shared" si="1"/>
        <v>0.27152777777777776</v>
      </c>
      <c r="K22" s="30">
        <f t="shared" si="2"/>
        <v>0.33402777777777776</v>
      </c>
      <c r="L22" s="30">
        <f t="shared" si="3"/>
        <v>0.4590277777777777</v>
      </c>
      <c r="M22" s="30">
        <f t="shared" si="4"/>
        <v>0.62569444444444433</v>
      </c>
      <c r="N22" s="30">
        <f t="shared" si="5"/>
        <v>0.6465277777777777</v>
      </c>
      <c r="O22" s="30">
        <f t="shared" si="6"/>
        <v>0.68819444444444444</v>
      </c>
      <c r="P22" s="32">
        <f t="shared" si="11"/>
        <v>0.77152777777777781</v>
      </c>
    </row>
    <row r="23" spans="1:16" x14ac:dyDescent="0.25">
      <c r="A23" s="96">
        <f t="shared" si="7"/>
        <v>14</v>
      </c>
      <c r="B23" s="94" t="s">
        <v>130</v>
      </c>
      <c r="C23" s="34" t="s">
        <v>128</v>
      </c>
      <c r="D23" s="53" t="s">
        <v>34</v>
      </c>
      <c r="E23" s="36" t="str">
        <f t="shared" si="8"/>
        <v>-</v>
      </c>
      <c r="F23" s="71">
        <v>0.7</v>
      </c>
      <c r="G23" s="54">
        <f t="shared" si="9"/>
        <v>13.2</v>
      </c>
      <c r="H23" s="30">
        <v>6.9444444444444447E-4</v>
      </c>
      <c r="I23" s="37">
        <f t="shared" si="10"/>
        <v>1.5277777777777774E-2</v>
      </c>
      <c r="J23" s="30">
        <f t="shared" si="1"/>
        <v>0.2722222222222222</v>
      </c>
      <c r="K23" s="30">
        <f t="shared" si="2"/>
        <v>0.3347222222222222</v>
      </c>
      <c r="L23" s="30">
        <f t="shared" si="3"/>
        <v>0.45972222222222214</v>
      </c>
      <c r="M23" s="30">
        <f t="shared" si="4"/>
        <v>0.62638888888888877</v>
      </c>
      <c r="N23" s="30">
        <f t="shared" si="5"/>
        <v>0.64722222222222214</v>
      </c>
      <c r="O23" s="30">
        <f t="shared" si="6"/>
        <v>0.68888888888888888</v>
      </c>
      <c r="P23" s="32">
        <f t="shared" si="11"/>
        <v>0.77222222222222225</v>
      </c>
    </row>
    <row r="24" spans="1:16" x14ac:dyDescent="0.25">
      <c r="A24" s="96">
        <f t="shared" si="7"/>
        <v>15</v>
      </c>
      <c r="B24" s="94" t="s">
        <v>122</v>
      </c>
      <c r="C24" s="34" t="s">
        <v>129</v>
      </c>
      <c r="D24" s="53" t="s">
        <v>34</v>
      </c>
      <c r="E24" s="36" t="str">
        <f t="shared" si="8"/>
        <v>-</v>
      </c>
      <c r="F24" s="71">
        <v>0.9</v>
      </c>
      <c r="G24" s="54">
        <f t="shared" si="9"/>
        <v>14.1</v>
      </c>
      <c r="H24" s="30">
        <v>1.3888888888888889E-3</v>
      </c>
      <c r="I24" s="37">
        <f t="shared" si="10"/>
        <v>1.6666666666666663E-2</v>
      </c>
      <c r="J24" s="30">
        <f t="shared" si="1"/>
        <v>0.27361111111111108</v>
      </c>
      <c r="K24" s="30">
        <f t="shared" si="2"/>
        <v>0.33611111111111108</v>
      </c>
      <c r="L24" s="30">
        <f t="shared" si="3"/>
        <v>0.46111111111111103</v>
      </c>
      <c r="M24" s="30">
        <f t="shared" si="4"/>
        <v>0.62777777777777766</v>
      </c>
      <c r="N24" s="30">
        <f t="shared" si="5"/>
        <v>0.64861111111111103</v>
      </c>
      <c r="O24" s="30">
        <f t="shared" si="6"/>
        <v>0.69027777777777777</v>
      </c>
      <c r="P24" s="32">
        <f t="shared" si="11"/>
        <v>0.77361111111111114</v>
      </c>
    </row>
    <row r="25" spans="1:16" x14ac:dyDescent="0.25">
      <c r="A25" s="96">
        <f t="shared" si="7"/>
        <v>16</v>
      </c>
      <c r="B25" s="94" t="s">
        <v>115</v>
      </c>
      <c r="C25" s="34"/>
      <c r="D25" s="53" t="s">
        <v>34</v>
      </c>
      <c r="E25" s="36" t="str">
        <f t="shared" si="8"/>
        <v>-</v>
      </c>
      <c r="F25" s="71">
        <v>2.5</v>
      </c>
      <c r="G25" s="54">
        <f t="shared" si="9"/>
        <v>16.600000000000001</v>
      </c>
      <c r="H25" s="30">
        <v>2.0833333333333333E-3</v>
      </c>
      <c r="I25" s="37">
        <f t="shared" si="10"/>
        <v>1.8749999999999996E-2</v>
      </c>
      <c r="J25" s="30">
        <f t="shared" si="1"/>
        <v>0.27569444444444441</v>
      </c>
      <c r="K25" s="30">
        <f t="shared" si="2"/>
        <v>0.33819444444444441</v>
      </c>
      <c r="L25" s="30">
        <f t="shared" si="3"/>
        <v>0.46319444444444435</v>
      </c>
      <c r="M25" s="30">
        <f t="shared" si="4"/>
        <v>0.62986111111111098</v>
      </c>
      <c r="N25" s="30">
        <f t="shared" si="5"/>
        <v>0.65069444444444435</v>
      </c>
      <c r="O25" s="30">
        <f t="shared" si="6"/>
        <v>0.69236111111111109</v>
      </c>
      <c r="P25" s="32">
        <f t="shared" si="11"/>
        <v>0.77569444444444446</v>
      </c>
    </row>
    <row r="26" spans="1:16" x14ac:dyDescent="0.25">
      <c r="A26" s="96">
        <f t="shared" si="7"/>
        <v>17</v>
      </c>
      <c r="B26" s="94" t="s">
        <v>114</v>
      </c>
      <c r="C26" s="34"/>
      <c r="D26" s="53" t="s">
        <v>34</v>
      </c>
      <c r="E26" s="36" t="str">
        <f t="shared" si="8"/>
        <v>-</v>
      </c>
      <c r="F26" s="71">
        <v>0.8</v>
      </c>
      <c r="G26" s="54">
        <f t="shared" si="9"/>
        <v>17.400000000000002</v>
      </c>
      <c r="H26" s="30">
        <v>1.3888888888888889E-3</v>
      </c>
      <c r="I26" s="37">
        <f t="shared" si="10"/>
        <v>2.0138888888888883E-2</v>
      </c>
      <c r="J26" s="30">
        <f t="shared" si="1"/>
        <v>0.27708333333333329</v>
      </c>
      <c r="K26" s="30">
        <f t="shared" si="2"/>
        <v>0.33958333333333329</v>
      </c>
      <c r="L26" s="30">
        <f t="shared" si="3"/>
        <v>0.46458333333333324</v>
      </c>
      <c r="M26" s="30">
        <f t="shared" si="4"/>
        <v>0.63124999999999987</v>
      </c>
      <c r="N26" s="30">
        <f t="shared" si="5"/>
        <v>0.65208333333333324</v>
      </c>
      <c r="O26" s="30">
        <f t="shared" si="6"/>
        <v>0.69374999999999998</v>
      </c>
      <c r="P26" s="32">
        <f t="shared" si="11"/>
        <v>0.77708333333333335</v>
      </c>
    </row>
    <row r="27" spans="1:16" x14ac:dyDescent="0.25">
      <c r="A27" s="96">
        <f t="shared" si="7"/>
        <v>18</v>
      </c>
      <c r="B27" s="94" t="s">
        <v>113</v>
      </c>
      <c r="C27" s="34"/>
      <c r="D27" s="53" t="s">
        <v>34</v>
      </c>
      <c r="E27" s="36">
        <f t="shared" si="8"/>
        <v>45</v>
      </c>
      <c r="F27" s="71">
        <v>3</v>
      </c>
      <c r="G27" s="54">
        <f t="shared" si="9"/>
        <v>20.400000000000002</v>
      </c>
      <c r="H27" s="30">
        <v>2.7777777777777779E-3</v>
      </c>
      <c r="I27" s="37">
        <f t="shared" si="10"/>
        <v>2.2916666666666662E-2</v>
      </c>
      <c r="J27" s="30">
        <f t="shared" si="1"/>
        <v>0.27986111111111106</v>
      </c>
      <c r="K27" s="30">
        <f t="shared" si="2"/>
        <v>0.34236111111111106</v>
      </c>
      <c r="L27" s="30">
        <f t="shared" si="3"/>
        <v>0.46736111111111101</v>
      </c>
      <c r="M27" s="30">
        <f t="shared" si="4"/>
        <v>0.63402777777777763</v>
      </c>
      <c r="N27" s="30">
        <f t="shared" si="5"/>
        <v>0.65486111111111101</v>
      </c>
      <c r="O27" s="30">
        <f t="shared" si="6"/>
        <v>0.69652777777777775</v>
      </c>
      <c r="P27" s="32">
        <f t="shared" si="11"/>
        <v>0.77986111111111112</v>
      </c>
    </row>
    <row r="28" spans="1:16" x14ac:dyDescent="0.25">
      <c r="A28" s="96">
        <f t="shared" si="7"/>
        <v>19</v>
      </c>
      <c r="B28" s="94" t="s">
        <v>112</v>
      </c>
      <c r="C28" s="34"/>
      <c r="D28" s="53" t="s">
        <v>34</v>
      </c>
      <c r="E28" s="36" t="str">
        <f t="shared" si="8"/>
        <v>-</v>
      </c>
      <c r="F28" s="71">
        <v>2.9</v>
      </c>
      <c r="G28" s="54">
        <f t="shared" si="9"/>
        <v>23.3</v>
      </c>
      <c r="H28" s="30">
        <v>2.0833333333333333E-3</v>
      </c>
      <c r="I28" s="37">
        <f t="shared" si="10"/>
        <v>2.4999999999999994E-2</v>
      </c>
      <c r="J28" s="30">
        <f t="shared" si="1"/>
        <v>0.28194444444444439</v>
      </c>
      <c r="K28" s="30">
        <f t="shared" si="2"/>
        <v>0.34444444444444439</v>
      </c>
      <c r="L28" s="30">
        <f t="shared" si="3"/>
        <v>0.46944444444444433</v>
      </c>
      <c r="M28" s="30">
        <f t="shared" si="4"/>
        <v>0.63611111111111096</v>
      </c>
      <c r="N28" s="30">
        <f t="shared" si="5"/>
        <v>0.65694444444444433</v>
      </c>
      <c r="O28" s="30">
        <f t="shared" si="6"/>
        <v>0.69861111111111107</v>
      </c>
      <c r="P28" s="32">
        <f t="shared" si="11"/>
        <v>0.78194444444444444</v>
      </c>
    </row>
    <row r="29" spans="1:16" x14ac:dyDescent="0.25">
      <c r="A29" s="96">
        <f t="shared" si="7"/>
        <v>20</v>
      </c>
      <c r="B29" s="94" t="s">
        <v>111</v>
      </c>
      <c r="C29" s="34"/>
      <c r="D29" s="53" t="s">
        <v>34</v>
      </c>
      <c r="E29" s="36" t="str">
        <f t="shared" si="8"/>
        <v>-</v>
      </c>
      <c r="F29" s="71">
        <v>0.8</v>
      </c>
      <c r="G29" s="54">
        <f t="shared" si="9"/>
        <v>24.1</v>
      </c>
      <c r="H29" s="30">
        <v>1.3888888888888889E-3</v>
      </c>
      <c r="I29" s="37">
        <f t="shared" si="10"/>
        <v>2.6388888888888882E-2</v>
      </c>
      <c r="J29" s="30">
        <f t="shared" si="1"/>
        <v>0.28333333333333327</v>
      </c>
      <c r="K29" s="30">
        <f t="shared" si="2"/>
        <v>0.34583333333333327</v>
      </c>
      <c r="L29" s="30">
        <f t="shared" si="3"/>
        <v>0.47083333333333321</v>
      </c>
      <c r="M29" s="30">
        <f t="shared" si="4"/>
        <v>0.63749999999999984</v>
      </c>
      <c r="N29" s="30">
        <f t="shared" si="5"/>
        <v>0.65833333333333321</v>
      </c>
      <c r="O29" s="30">
        <f t="shared" si="6"/>
        <v>0.7</v>
      </c>
      <c r="P29" s="32">
        <f t="shared" si="11"/>
        <v>0.78333333333333333</v>
      </c>
    </row>
    <row r="30" spans="1:16" x14ac:dyDescent="0.25">
      <c r="A30" s="96">
        <f t="shared" si="7"/>
        <v>21</v>
      </c>
      <c r="B30" s="94" t="s">
        <v>131</v>
      </c>
      <c r="C30" s="34"/>
      <c r="D30" s="53" t="s">
        <v>34</v>
      </c>
      <c r="E30" s="36" t="str">
        <f t="shared" si="8"/>
        <v>-</v>
      </c>
      <c r="F30" s="71">
        <v>0.8</v>
      </c>
      <c r="G30" s="54">
        <f t="shared" si="9"/>
        <v>24.900000000000002</v>
      </c>
      <c r="H30" s="30">
        <v>1.3888888888888889E-3</v>
      </c>
      <c r="I30" s="37">
        <f t="shared" si="10"/>
        <v>2.7777777777777769E-2</v>
      </c>
      <c r="J30" s="30">
        <f t="shared" si="1"/>
        <v>0.28472222222222215</v>
      </c>
      <c r="K30" s="30">
        <f t="shared" si="2"/>
        <v>0.34722222222222215</v>
      </c>
      <c r="L30" s="30">
        <f t="shared" si="3"/>
        <v>0.4722222222222221</v>
      </c>
      <c r="M30" s="30">
        <f t="shared" si="4"/>
        <v>0.63888888888888873</v>
      </c>
      <c r="N30" s="30">
        <f t="shared" si="5"/>
        <v>0.6597222222222221</v>
      </c>
      <c r="O30" s="30">
        <f t="shared" si="6"/>
        <v>0.70138888888888884</v>
      </c>
      <c r="P30" s="32">
        <f t="shared" si="11"/>
        <v>0.78472222222222221</v>
      </c>
    </row>
    <row r="31" spans="1:16" x14ac:dyDescent="0.25">
      <c r="A31" s="96">
        <f t="shared" si="7"/>
        <v>22</v>
      </c>
      <c r="B31" s="94" t="s">
        <v>109</v>
      </c>
      <c r="C31" s="34"/>
      <c r="D31" s="53" t="s">
        <v>34</v>
      </c>
      <c r="E31" s="36" t="str">
        <f t="shared" si="8"/>
        <v>-</v>
      </c>
      <c r="F31" s="71">
        <v>2.8</v>
      </c>
      <c r="G31" s="54">
        <f t="shared" si="9"/>
        <v>27.700000000000003</v>
      </c>
      <c r="H31" s="30">
        <v>2.7777777777777779E-3</v>
      </c>
      <c r="I31" s="37">
        <f t="shared" si="10"/>
        <v>3.0555555555555548E-2</v>
      </c>
      <c r="J31" s="30">
        <f t="shared" si="1"/>
        <v>0.28749999999999992</v>
      </c>
      <c r="K31" s="30">
        <f t="shared" si="2"/>
        <v>0.34999999999999992</v>
      </c>
      <c r="L31" s="30">
        <f t="shared" si="3"/>
        <v>0.47499999999999987</v>
      </c>
      <c r="M31" s="30">
        <f t="shared" si="4"/>
        <v>0.6416666666666665</v>
      </c>
      <c r="N31" s="30">
        <f t="shared" si="5"/>
        <v>0.66249999999999987</v>
      </c>
      <c r="O31" s="30">
        <f t="shared" si="6"/>
        <v>0.70416666666666661</v>
      </c>
      <c r="P31" s="32">
        <f t="shared" si="11"/>
        <v>0.78749999999999998</v>
      </c>
    </row>
    <row r="32" spans="1:16" x14ac:dyDescent="0.25">
      <c r="A32" s="96">
        <f t="shared" si="7"/>
        <v>23</v>
      </c>
      <c r="B32" s="94" t="s">
        <v>108</v>
      </c>
      <c r="C32" s="34"/>
      <c r="D32" s="53" t="s">
        <v>34</v>
      </c>
      <c r="E32" s="36" t="str">
        <f t="shared" si="8"/>
        <v>-</v>
      </c>
      <c r="F32" s="71">
        <v>1.9</v>
      </c>
      <c r="G32" s="54">
        <f t="shared" si="9"/>
        <v>29.6</v>
      </c>
      <c r="H32" s="30">
        <v>1.3888888888888889E-3</v>
      </c>
      <c r="I32" s="37">
        <f t="shared" si="10"/>
        <v>3.1944444444444435E-2</v>
      </c>
      <c r="J32" s="30">
        <f t="shared" si="1"/>
        <v>0.28888888888888881</v>
      </c>
      <c r="K32" s="30">
        <f t="shared" si="2"/>
        <v>0.35138888888888881</v>
      </c>
      <c r="L32" s="30">
        <f t="shared" si="3"/>
        <v>0.47638888888888875</v>
      </c>
      <c r="M32" s="30">
        <f t="shared" si="4"/>
        <v>0.64305555555555538</v>
      </c>
      <c r="N32" s="30">
        <f t="shared" si="5"/>
        <v>0.66388888888888875</v>
      </c>
      <c r="O32" s="30">
        <f t="shared" si="6"/>
        <v>0.70555555555555549</v>
      </c>
      <c r="P32" s="32">
        <f t="shared" si="11"/>
        <v>0.78888888888888886</v>
      </c>
    </row>
    <row r="33" spans="1:16" x14ac:dyDescent="0.25">
      <c r="A33" s="96">
        <f t="shared" si="7"/>
        <v>24</v>
      </c>
      <c r="B33" s="94" t="s">
        <v>126</v>
      </c>
      <c r="C33" s="34"/>
      <c r="D33" s="53" t="s">
        <v>34</v>
      </c>
      <c r="E33" s="36" t="str">
        <f t="shared" si="8"/>
        <v>-</v>
      </c>
      <c r="F33" s="71">
        <v>2.2999999999999998</v>
      </c>
      <c r="G33" s="54">
        <f t="shared" si="9"/>
        <v>31.900000000000002</v>
      </c>
      <c r="H33" s="30">
        <v>2.0833333333333333E-3</v>
      </c>
      <c r="I33" s="37">
        <f t="shared" si="10"/>
        <v>3.4027777777777768E-2</v>
      </c>
      <c r="J33" s="30">
        <f t="shared" si="1"/>
        <v>0.29097222222222213</v>
      </c>
      <c r="K33" s="30">
        <f t="shared" si="2"/>
        <v>0.35347222222222213</v>
      </c>
      <c r="L33" s="30">
        <f t="shared" si="3"/>
        <v>0.47847222222222208</v>
      </c>
      <c r="M33" s="30">
        <f t="shared" si="4"/>
        <v>0.64513888888888871</v>
      </c>
      <c r="N33" s="30">
        <f t="shared" si="5"/>
        <v>0.66597222222222208</v>
      </c>
      <c r="O33" s="30">
        <f t="shared" si="6"/>
        <v>0.70763888888888882</v>
      </c>
      <c r="P33" s="32">
        <f t="shared" si="11"/>
        <v>0.79097222222222219</v>
      </c>
    </row>
    <row r="34" spans="1:16" x14ac:dyDescent="0.25">
      <c r="A34" s="96">
        <f t="shared" si="7"/>
        <v>25</v>
      </c>
      <c r="B34" s="94" t="s">
        <v>106</v>
      </c>
      <c r="C34" s="38"/>
      <c r="D34" s="53" t="s">
        <v>34</v>
      </c>
      <c r="E34" s="36" t="str">
        <f t="shared" si="8"/>
        <v>-</v>
      </c>
      <c r="F34" s="71">
        <v>1.4</v>
      </c>
      <c r="G34" s="54">
        <f t="shared" si="9"/>
        <v>33.300000000000004</v>
      </c>
      <c r="H34" s="30">
        <v>1.3888888888888889E-3</v>
      </c>
      <c r="I34" s="37">
        <f t="shared" si="10"/>
        <v>3.5416666666666659E-2</v>
      </c>
      <c r="J34" s="30">
        <f t="shared" si="1"/>
        <v>0.29236111111111102</v>
      </c>
      <c r="K34" s="30">
        <f t="shared" si="2"/>
        <v>0.35486111111111102</v>
      </c>
      <c r="L34" s="30">
        <f t="shared" si="3"/>
        <v>0.47986111111111096</v>
      </c>
      <c r="M34" s="30">
        <f t="shared" si="4"/>
        <v>0.64652777777777759</v>
      </c>
      <c r="N34" s="30">
        <f t="shared" si="5"/>
        <v>0.66736111111111096</v>
      </c>
      <c r="O34" s="30">
        <f t="shared" si="6"/>
        <v>0.7090277777777777</v>
      </c>
      <c r="P34" s="32">
        <f t="shared" si="11"/>
        <v>0.79236111111111107</v>
      </c>
    </row>
    <row r="35" spans="1:16" x14ac:dyDescent="0.25">
      <c r="A35" s="96">
        <f t="shared" si="7"/>
        <v>26</v>
      </c>
      <c r="B35" s="94" t="s">
        <v>105</v>
      </c>
      <c r="C35" s="39"/>
      <c r="D35" s="53" t="s">
        <v>34</v>
      </c>
      <c r="E35" s="36" t="str">
        <f t="shared" si="8"/>
        <v>-</v>
      </c>
      <c r="F35" s="71">
        <v>1.6</v>
      </c>
      <c r="G35" s="54">
        <f t="shared" si="9"/>
        <v>34.900000000000006</v>
      </c>
      <c r="H35" s="30">
        <v>1.3888888888888889E-3</v>
      </c>
      <c r="I35" s="37">
        <f t="shared" si="10"/>
        <v>3.680555555555555E-2</v>
      </c>
      <c r="J35" s="30">
        <f t="shared" si="1"/>
        <v>0.2937499999999999</v>
      </c>
      <c r="K35" s="30">
        <f t="shared" si="2"/>
        <v>0.3562499999999999</v>
      </c>
      <c r="L35" s="30">
        <f t="shared" si="3"/>
        <v>0.48124999999999984</v>
      </c>
      <c r="M35" s="30">
        <f t="shared" si="4"/>
        <v>0.64791666666666647</v>
      </c>
      <c r="N35" s="30">
        <f t="shared" si="5"/>
        <v>0.66874999999999984</v>
      </c>
      <c r="O35" s="30">
        <f t="shared" si="6"/>
        <v>0.71041666666666659</v>
      </c>
      <c r="P35" s="32">
        <f t="shared" si="11"/>
        <v>0.79374999999999996</v>
      </c>
    </row>
    <row r="36" spans="1:16" x14ac:dyDescent="0.25">
      <c r="A36" s="96">
        <f t="shared" si="7"/>
        <v>27</v>
      </c>
      <c r="B36" s="94" t="s">
        <v>104</v>
      </c>
      <c r="C36" s="39"/>
      <c r="D36" s="53" t="s">
        <v>34</v>
      </c>
      <c r="E36" s="36" t="str">
        <f t="shared" si="8"/>
        <v>-</v>
      </c>
      <c r="F36" s="71">
        <v>2.4</v>
      </c>
      <c r="G36" s="54">
        <f t="shared" si="9"/>
        <v>37.300000000000004</v>
      </c>
      <c r="H36" s="30">
        <v>2.0833333333333333E-3</v>
      </c>
      <c r="I36" s="37">
        <f t="shared" si="10"/>
        <v>3.8888888888888883E-2</v>
      </c>
      <c r="J36" s="30">
        <f t="shared" si="1"/>
        <v>0.29583333333333323</v>
      </c>
      <c r="K36" s="30">
        <f t="shared" si="2"/>
        <v>0.35833333333333323</v>
      </c>
      <c r="L36" s="30">
        <f t="shared" si="3"/>
        <v>0.48333333333333317</v>
      </c>
      <c r="M36" s="30">
        <f t="shared" si="4"/>
        <v>0.6499999999999998</v>
      </c>
      <c r="N36" s="30">
        <f t="shared" si="5"/>
        <v>0.67083333333333317</v>
      </c>
      <c r="O36" s="30">
        <f t="shared" si="6"/>
        <v>0.71249999999999991</v>
      </c>
      <c r="P36" s="32">
        <f t="shared" si="11"/>
        <v>0.79583333333333328</v>
      </c>
    </row>
    <row r="37" spans="1:16" x14ac:dyDescent="0.25">
      <c r="A37" s="96">
        <f t="shared" si="7"/>
        <v>28</v>
      </c>
      <c r="B37" s="94" t="s">
        <v>51</v>
      </c>
      <c r="C37" s="39"/>
      <c r="D37" s="53" t="s">
        <v>34</v>
      </c>
      <c r="E37" s="36" t="str">
        <f t="shared" si="8"/>
        <v>-</v>
      </c>
      <c r="F37" s="89">
        <v>1.6</v>
      </c>
      <c r="G37" s="54">
        <f t="shared" si="9"/>
        <v>38.900000000000006</v>
      </c>
      <c r="H37" s="30">
        <v>1.3888888888888889E-3</v>
      </c>
      <c r="I37" s="37">
        <f t="shared" si="10"/>
        <v>4.0277777777777773E-2</v>
      </c>
      <c r="J37" s="30">
        <f t="shared" si="1"/>
        <v>0.29722222222222211</v>
      </c>
      <c r="K37" s="30">
        <f t="shared" si="2"/>
        <v>0.35972222222222211</v>
      </c>
      <c r="L37" s="30">
        <f t="shared" si="3"/>
        <v>0.48472222222222205</v>
      </c>
      <c r="M37" s="30">
        <f t="shared" si="4"/>
        <v>0.65138888888888868</v>
      </c>
      <c r="N37" s="30">
        <f t="shared" si="5"/>
        <v>0.67222222222222205</v>
      </c>
      <c r="O37" s="30">
        <f t="shared" si="6"/>
        <v>0.7138888888888888</v>
      </c>
      <c r="P37" s="32">
        <f t="shared" si="11"/>
        <v>0.79722222222222217</v>
      </c>
    </row>
    <row r="38" spans="1:16" x14ac:dyDescent="0.25">
      <c r="A38" s="96">
        <f t="shared" si="7"/>
        <v>29</v>
      </c>
      <c r="B38" s="94" t="s">
        <v>103</v>
      </c>
      <c r="C38" s="39"/>
      <c r="D38" s="53" t="s">
        <v>34</v>
      </c>
      <c r="E38" s="36" t="str">
        <f t="shared" si="8"/>
        <v>-</v>
      </c>
      <c r="F38" s="71">
        <v>0.5</v>
      </c>
      <c r="G38" s="54">
        <f t="shared" si="9"/>
        <v>39.400000000000006</v>
      </c>
      <c r="H38" s="30">
        <v>6.9444444444444447E-4</v>
      </c>
      <c r="I38" s="37">
        <f t="shared" si="10"/>
        <v>4.0972222222222215E-2</v>
      </c>
      <c r="J38" s="30">
        <f t="shared" si="1"/>
        <v>0.29791666666666655</v>
      </c>
      <c r="K38" s="30">
        <f t="shared" si="2"/>
        <v>0.36041666666666655</v>
      </c>
      <c r="L38" s="30">
        <f t="shared" si="3"/>
        <v>0.4854166666666665</v>
      </c>
      <c r="M38" s="30">
        <f t="shared" si="4"/>
        <v>0.65208333333333313</v>
      </c>
      <c r="N38" s="30">
        <f t="shared" si="5"/>
        <v>0.6729166666666665</v>
      </c>
      <c r="O38" s="30">
        <f t="shared" si="6"/>
        <v>0.71458333333333324</v>
      </c>
      <c r="P38" s="32">
        <f t="shared" si="11"/>
        <v>0.79791666666666661</v>
      </c>
    </row>
    <row r="39" spans="1:16" x14ac:dyDescent="0.25">
      <c r="A39" s="96">
        <f t="shared" si="7"/>
        <v>30</v>
      </c>
      <c r="B39" s="94" t="s">
        <v>102</v>
      </c>
      <c r="C39" s="39"/>
      <c r="D39" s="53" t="s">
        <v>34</v>
      </c>
      <c r="E39" s="36" t="str">
        <f t="shared" si="8"/>
        <v>-</v>
      </c>
      <c r="F39" s="89">
        <v>1.3</v>
      </c>
      <c r="G39" s="54">
        <f t="shared" si="9"/>
        <v>40.700000000000003</v>
      </c>
      <c r="H39" s="30">
        <v>1.3888888888888889E-3</v>
      </c>
      <c r="I39" s="37">
        <f t="shared" si="10"/>
        <v>4.2361111111111106E-2</v>
      </c>
      <c r="J39" s="30">
        <f t="shared" si="1"/>
        <v>0.29930555555555544</v>
      </c>
      <c r="K39" s="30">
        <f t="shared" si="2"/>
        <v>0.36180555555555544</v>
      </c>
      <c r="L39" s="30">
        <f t="shared" si="3"/>
        <v>0.48680555555555538</v>
      </c>
      <c r="M39" s="30">
        <f t="shared" si="4"/>
        <v>0.65347222222222201</v>
      </c>
      <c r="N39" s="30">
        <f t="shared" si="5"/>
        <v>0.67430555555555538</v>
      </c>
      <c r="O39" s="30">
        <f t="shared" si="6"/>
        <v>0.71597222222222212</v>
      </c>
      <c r="P39" s="32">
        <f t="shared" si="11"/>
        <v>0.79930555555555549</v>
      </c>
    </row>
    <row r="40" spans="1:16" x14ac:dyDescent="0.25">
      <c r="A40" s="96">
        <f t="shared" si="7"/>
        <v>31</v>
      </c>
      <c r="B40" s="94" t="s">
        <v>120</v>
      </c>
      <c r="C40" s="39"/>
      <c r="D40" s="53" t="s">
        <v>34</v>
      </c>
      <c r="E40" s="36" t="str">
        <f t="shared" si="8"/>
        <v>-</v>
      </c>
      <c r="F40" s="71">
        <v>1.7</v>
      </c>
      <c r="G40" s="54">
        <f t="shared" si="9"/>
        <v>42.400000000000006</v>
      </c>
      <c r="H40" s="30">
        <v>1.3888888888888889E-3</v>
      </c>
      <c r="I40" s="37">
        <f>H40+I39</f>
        <v>4.3749999999999997E-2</v>
      </c>
      <c r="J40" s="30">
        <f>J39+H40</f>
        <v>0.30069444444444432</v>
      </c>
      <c r="K40" s="30">
        <f>K39+H40</f>
        <v>0.36319444444444432</v>
      </c>
      <c r="L40" s="30">
        <f>L39+H40</f>
        <v>0.48819444444444426</v>
      </c>
      <c r="M40" s="30">
        <f>M39+H40</f>
        <v>0.65486111111111089</v>
      </c>
      <c r="N40" s="30">
        <f>N39+H40</f>
        <v>0.67569444444444426</v>
      </c>
      <c r="O40" s="30">
        <f>O39+H40</f>
        <v>0.71736111111111101</v>
      </c>
      <c r="P40" s="32">
        <f t="shared" si="11"/>
        <v>0.80069444444444438</v>
      </c>
    </row>
    <row r="41" spans="1:16" x14ac:dyDescent="0.25">
      <c r="A41" s="96">
        <f t="shared" si="7"/>
        <v>32</v>
      </c>
      <c r="B41" s="94" t="s">
        <v>48</v>
      </c>
      <c r="C41" s="39"/>
      <c r="D41" s="53" t="s">
        <v>34</v>
      </c>
      <c r="E41" s="36" t="str">
        <f t="shared" si="8"/>
        <v>-</v>
      </c>
      <c r="F41" s="71">
        <v>1.5</v>
      </c>
      <c r="G41" s="54">
        <f t="shared" si="9"/>
        <v>43.900000000000006</v>
      </c>
      <c r="H41" s="30">
        <v>1.3888888888888889E-3</v>
      </c>
      <c r="I41" s="37">
        <f t="shared" si="10"/>
        <v>4.5138888888888888E-2</v>
      </c>
      <c r="J41" s="30">
        <f t="shared" si="1"/>
        <v>0.3020833333333332</v>
      </c>
      <c r="K41" s="30">
        <f t="shared" si="2"/>
        <v>0.3645833333333332</v>
      </c>
      <c r="L41" s="30">
        <f t="shared" si="3"/>
        <v>0.48958333333333315</v>
      </c>
      <c r="M41" s="30">
        <f t="shared" si="4"/>
        <v>0.65624999999999978</v>
      </c>
      <c r="N41" s="30">
        <f t="shared" si="5"/>
        <v>0.67708333333333315</v>
      </c>
      <c r="O41" s="30">
        <f t="shared" si="6"/>
        <v>0.71874999999999989</v>
      </c>
      <c r="P41" s="32">
        <f t="shared" si="11"/>
        <v>0.80208333333333326</v>
      </c>
    </row>
    <row r="42" spans="1:16" x14ac:dyDescent="0.25">
      <c r="A42" s="96">
        <f t="shared" si="7"/>
        <v>33</v>
      </c>
      <c r="B42" s="94" t="s">
        <v>49</v>
      </c>
      <c r="C42" s="39"/>
      <c r="D42" s="35" t="s">
        <v>34</v>
      </c>
      <c r="E42" s="36" t="str">
        <f t="shared" si="8"/>
        <v>-</v>
      </c>
      <c r="F42" s="71">
        <v>2.2000000000000002</v>
      </c>
      <c r="G42" s="54">
        <f t="shared" si="9"/>
        <v>46.100000000000009</v>
      </c>
      <c r="H42" s="30">
        <v>2.0833333333333333E-3</v>
      </c>
      <c r="I42" s="37">
        <f t="shared" si="10"/>
        <v>4.7222222222222221E-2</v>
      </c>
      <c r="J42" s="30">
        <f t="shared" si="1"/>
        <v>0.30416666666666653</v>
      </c>
      <c r="K42" s="30">
        <f t="shared" si="2"/>
        <v>0.36666666666666653</v>
      </c>
      <c r="L42" s="30">
        <f t="shared" si="3"/>
        <v>0.49166666666666647</v>
      </c>
      <c r="M42" s="30">
        <f t="shared" si="4"/>
        <v>0.6583333333333331</v>
      </c>
      <c r="N42" s="30">
        <f t="shared" si="5"/>
        <v>0.67916666666666647</v>
      </c>
      <c r="O42" s="30">
        <f t="shared" si="6"/>
        <v>0.72083333333333321</v>
      </c>
      <c r="P42" s="32">
        <f t="shared" si="11"/>
        <v>0.80416666666666659</v>
      </c>
    </row>
    <row r="43" spans="1:16" x14ac:dyDescent="0.25">
      <c r="A43" s="96">
        <f t="shared" si="7"/>
        <v>34</v>
      </c>
      <c r="B43" s="94" t="s">
        <v>50</v>
      </c>
      <c r="C43" s="39"/>
      <c r="D43" s="35" t="s">
        <v>34</v>
      </c>
      <c r="E43" s="36" t="str">
        <f t="shared" si="8"/>
        <v>-</v>
      </c>
      <c r="F43" s="71">
        <v>1.4</v>
      </c>
      <c r="G43" s="54">
        <f t="shared" si="9"/>
        <v>47.500000000000007</v>
      </c>
      <c r="H43" s="30">
        <v>1.3888888888888889E-3</v>
      </c>
      <c r="I43" s="37">
        <f t="shared" si="10"/>
        <v>4.8611111111111112E-2</v>
      </c>
      <c r="J43" s="30">
        <f t="shared" si="1"/>
        <v>0.30555555555555541</v>
      </c>
      <c r="K43" s="30">
        <f t="shared" si="2"/>
        <v>0.36805555555555541</v>
      </c>
      <c r="L43" s="30">
        <f t="shared" si="3"/>
        <v>0.49305555555555536</v>
      </c>
      <c r="M43" s="30">
        <f t="shared" si="4"/>
        <v>0.65972222222222199</v>
      </c>
      <c r="N43" s="30">
        <f t="shared" si="5"/>
        <v>0.68055555555555536</v>
      </c>
      <c r="O43" s="30">
        <f t="shared" si="6"/>
        <v>0.7222222222222221</v>
      </c>
      <c r="P43" s="32">
        <f t="shared" si="11"/>
        <v>0.80555555555555547</v>
      </c>
    </row>
    <row r="44" spans="1:16" x14ac:dyDescent="0.25">
      <c r="A44" s="96">
        <f t="shared" si="7"/>
        <v>35</v>
      </c>
      <c r="B44" s="94" t="s">
        <v>101</v>
      </c>
      <c r="C44" s="39"/>
      <c r="D44" s="35" t="s">
        <v>34</v>
      </c>
      <c r="E44" s="36" t="str">
        <f t="shared" si="8"/>
        <v>-</v>
      </c>
      <c r="F44" s="89">
        <v>1.3</v>
      </c>
      <c r="G44" s="54">
        <f t="shared" si="9"/>
        <v>48.800000000000004</v>
      </c>
      <c r="H44" s="30">
        <v>1.3888888888888889E-3</v>
      </c>
      <c r="I44" s="37">
        <f t="shared" si="10"/>
        <v>0.05</v>
      </c>
      <c r="J44" s="30">
        <f t="shared" si="1"/>
        <v>0.3069444444444443</v>
      </c>
      <c r="K44" s="30">
        <f t="shared" si="2"/>
        <v>0.3694444444444443</v>
      </c>
      <c r="L44" s="30">
        <f t="shared" si="3"/>
        <v>0.49444444444444424</v>
      </c>
      <c r="M44" s="30">
        <f t="shared" si="4"/>
        <v>0.66111111111111087</v>
      </c>
      <c r="N44" s="30">
        <f t="shared" si="5"/>
        <v>0.68194444444444424</v>
      </c>
      <c r="O44" s="30">
        <f t="shared" si="6"/>
        <v>0.72361111111111098</v>
      </c>
      <c r="P44" s="32">
        <f t="shared" si="11"/>
        <v>0.80694444444444435</v>
      </c>
    </row>
    <row r="45" spans="1:16" x14ac:dyDescent="0.25">
      <c r="A45" s="96">
        <f t="shared" si="7"/>
        <v>36</v>
      </c>
      <c r="B45" s="94" t="s">
        <v>100</v>
      </c>
      <c r="C45" s="39"/>
      <c r="D45" s="35" t="s">
        <v>34</v>
      </c>
      <c r="E45" s="36" t="str">
        <f t="shared" si="8"/>
        <v>-</v>
      </c>
      <c r="F45" s="71">
        <v>1.8</v>
      </c>
      <c r="G45" s="54">
        <f t="shared" si="9"/>
        <v>50.6</v>
      </c>
      <c r="H45" s="30">
        <v>1.3888888888888889E-3</v>
      </c>
      <c r="I45" s="37">
        <f t="shared" si="10"/>
        <v>5.1388888888888894E-2</v>
      </c>
      <c r="J45" s="30">
        <f t="shared" si="1"/>
        <v>0.30833333333333318</v>
      </c>
      <c r="K45" s="30">
        <f t="shared" si="2"/>
        <v>0.37083333333333318</v>
      </c>
      <c r="L45" s="30">
        <f t="shared" si="3"/>
        <v>0.49583333333333313</v>
      </c>
      <c r="M45" s="30">
        <f t="shared" si="4"/>
        <v>0.66249999999999976</v>
      </c>
      <c r="N45" s="30">
        <f t="shared" si="5"/>
        <v>0.68333333333333313</v>
      </c>
      <c r="O45" s="30">
        <f t="shared" si="6"/>
        <v>0.72499999999999987</v>
      </c>
      <c r="P45" s="32">
        <f t="shared" si="11"/>
        <v>0.80833333333333324</v>
      </c>
    </row>
    <row r="46" spans="1:16" x14ac:dyDescent="0.25">
      <c r="A46" s="96">
        <f t="shared" si="7"/>
        <v>37</v>
      </c>
      <c r="B46" s="94" t="s">
        <v>99</v>
      </c>
      <c r="C46" s="39"/>
      <c r="D46" s="35" t="s">
        <v>34</v>
      </c>
      <c r="E46" s="36" t="str">
        <f t="shared" si="8"/>
        <v>-</v>
      </c>
      <c r="F46" s="71">
        <v>1</v>
      </c>
      <c r="G46" s="54">
        <f t="shared" si="9"/>
        <v>51.6</v>
      </c>
      <c r="H46" s="30">
        <v>1.3888888888888889E-3</v>
      </c>
      <c r="I46" s="37">
        <f t="shared" si="10"/>
        <v>5.2777777777777785E-2</v>
      </c>
      <c r="J46" s="30">
        <f t="shared" si="1"/>
        <v>0.30972222222222207</v>
      </c>
      <c r="K46" s="30">
        <f t="shared" si="2"/>
        <v>0.37222222222222207</v>
      </c>
      <c r="L46" s="30">
        <f t="shared" si="3"/>
        <v>0.49722222222222201</v>
      </c>
      <c r="M46" s="30">
        <f t="shared" si="4"/>
        <v>0.66388888888888864</v>
      </c>
      <c r="N46" s="30">
        <f t="shared" si="5"/>
        <v>0.68472222222222201</v>
      </c>
      <c r="O46" s="30">
        <f t="shared" si="6"/>
        <v>0.72638888888888875</v>
      </c>
      <c r="P46" s="32">
        <f t="shared" si="11"/>
        <v>0.80972222222222212</v>
      </c>
    </row>
    <row r="47" spans="1:16" x14ac:dyDescent="0.25">
      <c r="A47" s="96">
        <f t="shared" si="7"/>
        <v>38</v>
      </c>
      <c r="B47" s="94" t="s">
        <v>98</v>
      </c>
      <c r="C47" s="39"/>
      <c r="D47" s="35" t="s">
        <v>34</v>
      </c>
      <c r="E47" s="36" t="str">
        <f t="shared" si="8"/>
        <v>-</v>
      </c>
      <c r="F47" s="71">
        <v>1.7</v>
      </c>
      <c r="G47" s="54">
        <f t="shared" si="9"/>
        <v>53.300000000000004</v>
      </c>
      <c r="H47" s="30">
        <v>1.3888888888888889E-3</v>
      </c>
      <c r="I47" s="37">
        <f t="shared" si="10"/>
        <v>5.4166666666666675E-2</v>
      </c>
      <c r="J47" s="30">
        <f t="shared" si="1"/>
        <v>0.31111111111111095</v>
      </c>
      <c r="K47" s="30">
        <f t="shared" si="2"/>
        <v>0.37361111111111095</v>
      </c>
      <c r="L47" s="30">
        <f t="shared" si="3"/>
        <v>0.49861111111111089</v>
      </c>
      <c r="M47" s="30">
        <f t="shared" si="4"/>
        <v>0.66527777777777752</v>
      </c>
      <c r="N47" s="30">
        <f t="shared" si="5"/>
        <v>0.68611111111111089</v>
      </c>
      <c r="O47" s="30">
        <f t="shared" si="6"/>
        <v>0.72777777777777763</v>
      </c>
      <c r="P47" s="32">
        <f t="shared" si="11"/>
        <v>0.81111111111111101</v>
      </c>
    </row>
    <row r="48" spans="1:16" x14ac:dyDescent="0.25">
      <c r="A48" s="96">
        <f t="shared" si="7"/>
        <v>39</v>
      </c>
      <c r="B48" s="94" t="s">
        <v>97</v>
      </c>
      <c r="C48" s="39"/>
      <c r="D48" s="35" t="s">
        <v>34</v>
      </c>
      <c r="E48" s="36" t="str">
        <f t="shared" si="8"/>
        <v>-</v>
      </c>
      <c r="F48" s="71">
        <v>1</v>
      </c>
      <c r="G48" s="54">
        <f t="shared" si="9"/>
        <v>54.300000000000004</v>
      </c>
      <c r="H48" s="30">
        <v>1.3888888888888889E-3</v>
      </c>
      <c r="I48" s="37">
        <f t="shared" si="10"/>
        <v>5.5555555555555566E-2</v>
      </c>
      <c r="J48" s="30">
        <f t="shared" si="1"/>
        <v>0.31249999999999983</v>
      </c>
      <c r="K48" s="30">
        <f t="shared" si="2"/>
        <v>0.37499999999999983</v>
      </c>
      <c r="L48" s="30">
        <f t="shared" si="3"/>
        <v>0.49999999999999978</v>
      </c>
      <c r="M48" s="30">
        <f t="shared" si="4"/>
        <v>0.66666666666666641</v>
      </c>
      <c r="N48" s="30">
        <f t="shared" si="5"/>
        <v>0.68749999999999978</v>
      </c>
      <c r="O48" s="30">
        <f t="shared" si="6"/>
        <v>0.72916666666666652</v>
      </c>
      <c r="P48" s="32">
        <f t="shared" si="11"/>
        <v>0.81249999999999989</v>
      </c>
    </row>
    <row r="49" spans="1:16" x14ac:dyDescent="0.25">
      <c r="A49" s="96">
        <f t="shared" si="7"/>
        <v>40</v>
      </c>
      <c r="B49" s="94" t="s">
        <v>96</v>
      </c>
      <c r="C49" s="39"/>
      <c r="D49" s="35" t="s">
        <v>34</v>
      </c>
      <c r="E49" s="36" t="str">
        <f t="shared" si="8"/>
        <v>-</v>
      </c>
      <c r="F49" s="71">
        <v>0.7</v>
      </c>
      <c r="G49" s="54">
        <f t="shared" si="9"/>
        <v>55.000000000000007</v>
      </c>
      <c r="H49" s="30">
        <v>6.9444444444444447E-4</v>
      </c>
      <c r="I49" s="37">
        <f t="shared" si="10"/>
        <v>5.6250000000000008E-2</v>
      </c>
      <c r="J49" s="30">
        <f t="shared" si="1"/>
        <v>0.31319444444444428</v>
      </c>
      <c r="K49" s="30">
        <f t="shared" si="2"/>
        <v>0.37569444444444428</v>
      </c>
      <c r="L49" s="30">
        <f t="shared" si="3"/>
        <v>0.50069444444444422</v>
      </c>
      <c r="M49" s="30">
        <f t="shared" si="4"/>
        <v>0.66736111111111085</v>
      </c>
      <c r="N49" s="30">
        <f t="shared" si="5"/>
        <v>0.68819444444444422</v>
      </c>
      <c r="O49" s="30">
        <f t="shared" si="6"/>
        <v>0.72986111111111096</v>
      </c>
      <c r="P49" s="32">
        <f t="shared" si="11"/>
        <v>0.81319444444444433</v>
      </c>
    </row>
    <row r="50" spans="1:16" x14ac:dyDescent="0.25">
      <c r="A50" s="96">
        <f t="shared" si="7"/>
        <v>41</v>
      </c>
      <c r="B50" s="94" t="s">
        <v>95</v>
      </c>
      <c r="C50" s="39"/>
      <c r="D50" s="35" t="s">
        <v>34</v>
      </c>
      <c r="E50" s="36" t="str">
        <f t="shared" si="8"/>
        <v>-</v>
      </c>
      <c r="F50" s="71">
        <v>0.8</v>
      </c>
      <c r="G50" s="54">
        <f t="shared" si="9"/>
        <v>55.800000000000004</v>
      </c>
      <c r="H50" s="30">
        <v>6.9444444444444447E-4</v>
      </c>
      <c r="I50" s="37">
        <f t="shared" si="10"/>
        <v>5.694444444444445E-2</v>
      </c>
      <c r="J50" s="30">
        <f t="shared" si="1"/>
        <v>0.31388888888888872</v>
      </c>
      <c r="K50" s="30">
        <f t="shared" si="2"/>
        <v>0.37638888888888872</v>
      </c>
      <c r="L50" s="30">
        <f t="shared" si="3"/>
        <v>0.50138888888888866</v>
      </c>
      <c r="M50" s="30">
        <f t="shared" si="4"/>
        <v>0.66805555555555529</v>
      </c>
      <c r="N50" s="30">
        <f t="shared" si="5"/>
        <v>0.68888888888888866</v>
      </c>
      <c r="O50" s="30">
        <f t="shared" si="6"/>
        <v>0.7305555555555554</v>
      </c>
      <c r="P50" s="32">
        <f t="shared" si="11"/>
        <v>0.81388888888888877</v>
      </c>
    </row>
    <row r="51" spans="1:16" x14ac:dyDescent="0.25">
      <c r="A51" s="96">
        <f t="shared" si="7"/>
        <v>42</v>
      </c>
      <c r="B51" s="94" t="s">
        <v>94</v>
      </c>
      <c r="C51" s="39"/>
      <c r="D51" s="35" t="s">
        <v>34</v>
      </c>
      <c r="E51" s="36" t="str">
        <f t="shared" si="8"/>
        <v>-</v>
      </c>
      <c r="F51" s="71">
        <v>0.7</v>
      </c>
      <c r="G51" s="54">
        <f t="shared" si="9"/>
        <v>56.500000000000007</v>
      </c>
      <c r="H51" s="30">
        <v>6.9444444444444447E-4</v>
      </c>
      <c r="I51" s="37">
        <f t="shared" si="10"/>
        <v>5.7638888888888892E-2</v>
      </c>
      <c r="J51" s="30">
        <f t="shared" si="1"/>
        <v>0.31458333333333316</v>
      </c>
      <c r="K51" s="30">
        <f t="shared" si="2"/>
        <v>0.37708333333333316</v>
      </c>
      <c r="L51" s="30">
        <f t="shared" si="3"/>
        <v>0.5020833333333331</v>
      </c>
      <c r="M51" s="30">
        <f t="shared" si="4"/>
        <v>0.66874999999999973</v>
      </c>
      <c r="N51" s="30">
        <f t="shared" si="5"/>
        <v>0.6895833333333331</v>
      </c>
      <c r="O51" s="30">
        <f t="shared" si="6"/>
        <v>0.73124999999999984</v>
      </c>
      <c r="P51" s="32">
        <f t="shared" si="11"/>
        <v>0.81458333333333321</v>
      </c>
    </row>
    <row r="52" spans="1:16" x14ac:dyDescent="0.25">
      <c r="A52" s="96">
        <f t="shared" si="7"/>
        <v>43</v>
      </c>
      <c r="B52" s="94" t="s">
        <v>93</v>
      </c>
      <c r="C52" s="39"/>
      <c r="D52" s="35" t="s">
        <v>34</v>
      </c>
      <c r="E52" s="36" t="str">
        <f t="shared" si="8"/>
        <v>-</v>
      </c>
      <c r="F52" s="71">
        <v>0.8</v>
      </c>
      <c r="G52" s="54">
        <f t="shared" si="9"/>
        <v>57.300000000000004</v>
      </c>
      <c r="H52" s="30">
        <v>1.3888888888888889E-3</v>
      </c>
      <c r="I52" s="37">
        <f t="shared" si="10"/>
        <v>5.9027777777777783E-2</v>
      </c>
      <c r="J52" s="30">
        <f t="shared" si="1"/>
        <v>0.31597222222222204</v>
      </c>
      <c r="K52" s="30">
        <f t="shared" si="2"/>
        <v>0.37847222222222204</v>
      </c>
      <c r="L52" s="30">
        <f t="shared" si="3"/>
        <v>0.50347222222222199</v>
      </c>
      <c r="M52" s="30">
        <f t="shared" si="4"/>
        <v>0.67013888888888862</v>
      </c>
      <c r="N52" s="30">
        <f t="shared" si="5"/>
        <v>0.69097222222222199</v>
      </c>
      <c r="O52" s="30">
        <f t="shared" si="6"/>
        <v>0.73263888888888873</v>
      </c>
      <c r="P52" s="32">
        <f t="shared" si="11"/>
        <v>0.8159722222222221</v>
      </c>
    </row>
    <row r="53" spans="1:16" x14ac:dyDescent="0.25">
      <c r="A53" s="96">
        <f t="shared" si="7"/>
        <v>44</v>
      </c>
      <c r="B53" s="94" t="s">
        <v>127</v>
      </c>
      <c r="C53" s="39"/>
      <c r="D53" s="35" t="s">
        <v>34</v>
      </c>
      <c r="E53" s="36" t="str">
        <f t="shared" si="8"/>
        <v>-</v>
      </c>
      <c r="F53" s="71">
        <v>1.1000000000000001</v>
      </c>
      <c r="G53" s="54">
        <f t="shared" si="9"/>
        <v>58.400000000000006</v>
      </c>
      <c r="H53" s="30">
        <v>1.3888888888888889E-3</v>
      </c>
      <c r="I53" s="37">
        <f t="shared" si="10"/>
        <v>6.0416666666666674E-2</v>
      </c>
      <c r="J53" s="30">
        <f t="shared" si="1"/>
        <v>0.31736111111111093</v>
      </c>
      <c r="K53" s="30">
        <f t="shared" si="2"/>
        <v>0.37986111111111093</v>
      </c>
      <c r="L53" s="30">
        <f t="shared" si="3"/>
        <v>0.50486111111111087</v>
      </c>
      <c r="M53" s="30">
        <f t="shared" si="4"/>
        <v>0.6715277777777775</v>
      </c>
      <c r="N53" s="30">
        <f t="shared" si="5"/>
        <v>0.69236111111111087</v>
      </c>
      <c r="O53" s="30">
        <f t="shared" si="6"/>
        <v>0.73402777777777761</v>
      </c>
      <c r="P53" s="32">
        <f t="shared" si="11"/>
        <v>0.81736111111111098</v>
      </c>
    </row>
    <row r="54" spans="1:16" x14ac:dyDescent="0.25">
      <c r="A54" s="96">
        <f t="shared" si="7"/>
        <v>45</v>
      </c>
      <c r="B54" s="94" t="s">
        <v>132</v>
      </c>
      <c r="C54" s="39" t="s">
        <v>133</v>
      </c>
      <c r="D54" s="35" t="s">
        <v>33</v>
      </c>
      <c r="E54" s="36" t="str">
        <f t="shared" si="8"/>
        <v>-</v>
      </c>
      <c r="F54" s="71">
        <v>0.5</v>
      </c>
      <c r="G54" s="54">
        <f t="shared" si="9"/>
        <v>58.900000000000006</v>
      </c>
      <c r="H54" s="30">
        <v>6.9444444444444447E-4</v>
      </c>
      <c r="I54" s="37">
        <f t="shared" si="10"/>
        <v>6.1111111111111116E-2</v>
      </c>
      <c r="J54" s="30">
        <f t="shared" si="1"/>
        <v>0.31805555555555537</v>
      </c>
      <c r="K54" s="30">
        <f t="shared" si="2"/>
        <v>0.38055555555555537</v>
      </c>
      <c r="L54" s="30">
        <f t="shared" si="3"/>
        <v>0.50555555555555531</v>
      </c>
      <c r="M54" s="30">
        <f t="shared" si="4"/>
        <v>0.67222222222222194</v>
      </c>
      <c r="N54" s="30">
        <f t="shared" si="5"/>
        <v>0.69305555555555531</v>
      </c>
      <c r="O54" s="30">
        <f t="shared" si="6"/>
        <v>0.73472222222222205</v>
      </c>
      <c r="P54" s="32">
        <f t="shared" si="11"/>
        <v>0.81805555555555542</v>
      </c>
    </row>
    <row r="55" spans="1:16" x14ac:dyDescent="0.25">
      <c r="A55" s="96">
        <f t="shared" si="7"/>
        <v>46</v>
      </c>
      <c r="B55" s="94" t="s">
        <v>134</v>
      </c>
      <c r="C55" s="39" t="s">
        <v>30</v>
      </c>
      <c r="D55" s="35" t="s">
        <v>32</v>
      </c>
      <c r="E55" s="36">
        <f t="shared" si="8"/>
        <v>49.5</v>
      </c>
      <c r="F55" s="71">
        <v>3.3</v>
      </c>
      <c r="G55" s="54">
        <f t="shared" si="9"/>
        <v>62.2</v>
      </c>
      <c r="H55" s="30">
        <v>2.7777777777777779E-3</v>
      </c>
      <c r="I55" s="37">
        <f t="shared" si="10"/>
        <v>6.3888888888888898E-2</v>
      </c>
      <c r="J55" s="30">
        <f t="shared" si="1"/>
        <v>0.32083333333333314</v>
      </c>
      <c r="K55" s="30">
        <f t="shared" si="2"/>
        <v>0.38333333333333314</v>
      </c>
      <c r="L55" s="30">
        <f t="shared" si="3"/>
        <v>0.50833333333333308</v>
      </c>
      <c r="M55" s="30">
        <f t="shared" si="4"/>
        <v>0.67499999999999971</v>
      </c>
      <c r="N55" s="30">
        <f t="shared" si="5"/>
        <v>0.69583333333333308</v>
      </c>
      <c r="O55" s="30">
        <f t="shared" si="6"/>
        <v>0.73749999999999982</v>
      </c>
      <c r="P55" s="32">
        <f t="shared" si="11"/>
        <v>0.82083333333333319</v>
      </c>
    </row>
    <row r="56" spans="1:16" x14ac:dyDescent="0.25">
      <c r="A56" s="96">
        <f t="shared" si="7"/>
        <v>47</v>
      </c>
      <c r="B56" s="94" t="s">
        <v>135</v>
      </c>
      <c r="C56" s="39" t="s">
        <v>30</v>
      </c>
      <c r="D56" s="35" t="s">
        <v>32</v>
      </c>
      <c r="E56" s="36" t="str">
        <f t="shared" si="8"/>
        <v>-</v>
      </c>
      <c r="F56" s="71">
        <v>1.4</v>
      </c>
      <c r="G56" s="54">
        <f t="shared" si="9"/>
        <v>63.6</v>
      </c>
      <c r="H56" s="30">
        <v>1.3888888888888889E-3</v>
      </c>
      <c r="I56" s="37">
        <f t="shared" si="10"/>
        <v>6.5277777777777782E-2</v>
      </c>
      <c r="J56" s="30">
        <f t="shared" si="1"/>
        <v>0.32222222222222202</v>
      </c>
      <c r="K56" s="30">
        <f t="shared" si="2"/>
        <v>0.38472222222222202</v>
      </c>
      <c r="L56" s="30">
        <f t="shared" si="3"/>
        <v>0.50972222222222197</v>
      </c>
      <c r="M56" s="30">
        <f t="shared" si="4"/>
        <v>0.6763888888888886</v>
      </c>
      <c r="N56" s="30">
        <f t="shared" si="5"/>
        <v>0.69722222222222197</v>
      </c>
      <c r="O56" s="30">
        <f t="shared" si="6"/>
        <v>0.73888888888888871</v>
      </c>
      <c r="P56" s="32">
        <f t="shared" si="11"/>
        <v>0.82222222222222208</v>
      </c>
    </row>
    <row r="57" spans="1:16" x14ac:dyDescent="0.25">
      <c r="A57" s="96">
        <f t="shared" si="7"/>
        <v>48</v>
      </c>
      <c r="B57" s="94" t="s">
        <v>89</v>
      </c>
      <c r="C57" s="39" t="s">
        <v>30</v>
      </c>
      <c r="D57" s="35" t="s">
        <v>32</v>
      </c>
      <c r="E57" s="36" t="str">
        <f t="shared" si="8"/>
        <v>-</v>
      </c>
      <c r="F57" s="71">
        <v>0.5</v>
      </c>
      <c r="G57" s="54">
        <f t="shared" si="9"/>
        <v>64.099999999999994</v>
      </c>
      <c r="H57" s="30">
        <v>6.9444444444444447E-4</v>
      </c>
      <c r="I57" s="37">
        <f t="shared" si="10"/>
        <v>6.5972222222222224E-2</v>
      </c>
      <c r="J57" s="30">
        <f t="shared" si="1"/>
        <v>0.32291666666666646</v>
      </c>
      <c r="K57" s="30">
        <f t="shared" si="2"/>
        <v>0.38541666666666646</v>
      </c>
      <c r="L57" s="30">
        <f t="shared" si="3"/>
        <v>0.51041666666666641</v>
      </c>
      <c r="M57" s="30">
        <f t="shared" si="4"/>
        <v>0.67708333333333304</v>
      </c>
      <c r="N57" s="30">
        <f t="shared" si="5"/>
        <v>0.69791666666666641</v>
      </c>
      <c r="O57" s="30">
        <f t="shared" si="6"/>
        <v>0.73958333333333315</v>
      </c>
      <c r="P57" s="32">
        <f t="shared" si="11"/>
        <v>0.82291666666666652</v>
      </c>
    </row>
    <row r="58" spans="1:16" ht="15.75" thickBot="1" x14ac:dyDescent="0.3">
      <c r="A58" s="97">
        <f t="shared" si="7"/>
        <v>49</v>
      </c>
      <c r="B58" s="95" t="s">
        <v>90</v>
      </c>
      <c r="C58" s="40" t="s">
        <v>31</v>
      </c>
      <c r="D58" s="41" t="s">
        <v>33</v>
      </c>
      <c r="E58" s="42" t="str">
        <f t="shared" si="8"/>
        <v>-</v>
      </c>
      <c r="F58" s="73">
        <v>0.8</v>
      </c>
      <c r="G58" s="68">
        <f t="shared" si="9"/>
        <v>64.899999999999991</v>
      </c>
      <c r="H58" s="31">
        <v>1.3888888888888889E-3</v>
      </c>
      <c r="I58" s="43">
        <f t="shared" si="10"/>
        <v>6.7361111111111108E-2</v>
      </c>
      <c r="J58" s="31">
        <f t="shared" si="1"/>
        <v>0.32430555555555535</v>
      </c>
      <c r="K58" s="31">
        <f t="shared" si="2"/>
        <v>0.38680555555555535</v>
      </c>
      <c r="L58" s="31">
        <f t="shared" si="3"/>
        <v>0.51180555555555529</v>
      </c>
      <c r="M58" s="31">
        <f t="shared" si="4"/>
        <v>0.67847222222222192</v>
      </c>
      <c r="N58" s="31">
        <f t="shared" si="5"/>
        <v>0.69930555555555529</v>
      </c>
      <c r="O58" s="31">
        <f t="shared" si="6"/>
        <v>0.74097222222222203</v>
      </c>
      <c r="P58" s="33">
        <f t="shared" si="11"/>
        <v>0.8243055555555554</v>
      </c>
    </row>
    <row r="59" spans="1:16" x14ac:dyDescent="0.25">
      <c r="B59" s="61"/>
      <c r="C59" s="62"/>
      <c r="D59" s="63"/>
      <c r="E59" s="64"/>
      <c r="F59" s="65"/>
      <c r="G59" s="66"/>
      <c r="H59" s="50"/>
      <c r="I59" s="51"/>
      <c r="J59" s="52"/>
      <c r="K59" s="52"/>
      <c r="L59" s="52"/>
      <c r="M59" s="52"/>
      <c r="N59" s="52"/>
      <c r="O59" s="52"/>
    </row>
    <row r="60" spans="1:16" x14ac:dyDescent="0.25">
      <c r="B60" s="103" t="s">
        <v>35</v>
      </c>
      <c r="C60" s="117"/>
      <c r="D60" s="117"/>
      <c r="E60" s="117"/>
      <c r="F60" s="117"/>
      <c r="G60" s="117"/>
      <c r="H60" s="11"/>
      <c r="I60" s="12"/>
      <c r="J60" s="25"/>
      <c r="K60" s="14"/>
      <c r="L60" s="25"/>
      <c r="M60" s="14"/>
      <c r="N60" s="25"/>
      <c r="O60" s="25"/>
    </row>
    <row r="61" spans="1:16" x14ac:dyDescent="0.25">
      <c r="B61" s="23" t="s">
        <v>20</v>
      </c>
      <c r="C61" s="19"/>
      <c r="D61" s="25"/>
      <c r="E61" s="25"/>
      <c r="F61" s="14"/>
      <c r="G61" s="14"/>
      <c r="H61" s="11"/>
      <c r="I61" s="12"/>
      <c r="J61" s="25"/>
      <c r="K61" s="14"/>
      <c r="L61" s="25"/>
      <c r="M61" s="14"/>
      <c r="N61" s="25"/>
      <c r="O61" s="25"/>
    </row>
    <row r="62" spans="1:16" x14ac:dyDescent="0.25">
      <c r="B62" s="28" t="s">
        <v>36</v>
      </c>
      <c r="C62" s="19"/>
      <c r="D62" s="29"/>
      <c r="E62" s="29"/>
      <c r="F62" s="14"/>
      <c r="G62" s="14"/>
      <c r="H62" s="11"/>
      <c r="I62" s="12"/>
      <c r="J62" s="29"/>
      <c r="K62" s="14"/>
      <c r="L62" s="25"/>
      <c r="M62" s="14"/>
      <c r="N62" s="25"/>
      <c r="O62" s="25"/>
    </row>
    <row r="63" spans="1:16" ht="19.5" x14ac:dyDescent="0.25">
      <c r="B63" s="28" t="s">
        <v>77</v>
      </c>
      <c r="C63" s="19"/>
      <c r="D63" s="29"/>
      <c r="E63" s="29"/>
      <c r="F63" s="14"/>
      <c r="G63" s="14"/>
      <c r="H63" s="11"/>
      <c r="I63" s="12"/>
      <c r="J63" s="29"/>
      <c r="K63" s="14"/>
      <c r="L63" s="25"/>
      <c r="M63" s="14"/>
      <c r="N63" s="25"/>
      <c r="O63" s="25"/>
    </row>
    <row r="64" spans="1:16" x14ac:dyDescent="0.25">
      <c r="B64" s="99" t="s">
        <v>21</v>
      </c>
      <c r="C64" s="99"/>
      <c r="D64" s="99"/>
      <c r="E64" s="99"/>
      <c r="F64" s="99"/>
      <c r="G64" s="99"/>
      <c r="H64" s="99"/>
      <c r="I64" s="99"/>
      <c r="J64" s="99"/>
      <c r="K64" s="14"/>
      <c r="L64" s="25"/>
      <c r="M64" s="14"/>
      <c r="N64" s="25"/>
      <c r="O64" s="25"/>
    </row>
    <row r="65" spans="2:15" x14ac:dyDescent="0.25">
      <c r="B65" s="28" t="s">
        <v>78</v>
      </c>
      <c r="C65" s="28"/>
      <c r="D65" s="28"/>
      <c r="E65" s="28"/>
      <c r="F65" s="28"/>
      <c r="G65" s="28"/>
      <c r="H65" s="28"/>
      <c r="I65" s="28"/>
      <c r="J65" s="28"/>
      <c r="K65" s="14"/>
      <c r="L65" s="29"/>
      <c r="M65" s="14"/>
      <c r="N65" s="29"/>
      <c r="O65" s="29"/>
    </row>
    <row r="66" spans="2:15" x14ac:dyDescent="0.25">
      <c r="B66" s="28" t="s">
        <v>37</v>
      </c>
      <c r="C66" s="28"/>
      <c r="D66" s="28"/>
      <c r="E66" s="28"/>
      <c r="F66" s="28"/>
      <c r="G66" s="28"/>
      <c r="H66" s="28"/>
      <c r="I66" s="28"/>
      <c r="J66" s="28"/>
      <c r="K66" s="14"/>
      <c r="L66" s="29"/>
      <c r="M66" s="14"/>
      <c r="N66" s="29"/>
      <c r="O66" s="29"/>
    </row>
    <row r="67" spans="2:15" x14ac:dyDescent="0.25">
      <c r="B67" s="28"/>
      <c r="C67" s="28"/>
      <c r="D67" s="28"/>
      <c r="E67" s="28"/>
      <c r="F67" s="28"/>
      <c r="G67" s="28"/>
      <c r="H67" s="28"/>
      <c r="I67" s="28"/>
      <c r="J67" s="28"/>
      <c r="K67" s="14"/>
      <c r="L67" s="29"/>
      <c r="M67" s="14"/>
      <c r="N67" s="29"/>
      <c r="O67" s="29"/>
    </row>
    <row r="68" spans="2:15" x14ac:dyDescent="0.25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</row>
    <row r="69" spans="2:15" x14ac:dyDescent="0.25">
      <c r="B69" s="23" t="s">
        <v>22</v>
      </c>
      <c r="C69" s="19"/>
      <c r="D69" s="2"/>
      <c r="E69" s="2"/>
      <c r="F69" s="3"/>
      <c r="G69" s="3"/>
      <c r="H69" s="4"/>
      <c r="I69" s="5"/>
      <c r="J69" s="2"/>
      <c r="K69" s="3"/>
      <c r="L69" s="2"/>
      <c r="M69" s="3"/>
      <c r="N69" s="2"/>
      <c r="O69" s="2"/>
    </row>
    <row r="70" spans="2:15" x14ac:dyDescent="0.25">
      <c r="B70" s="23" t="s">
        <v>23</v>
      </c>
      <c r="C70" s="19"/>
      <c r="D70" s="25"/>
      <c r="E70" s="25"/>
      <c r="F70" s="14"/>
      <c r="G70" s="14"/>
      <c r="H70" s="11"/>
      <c r="I70" s="12"/>
      <c r="J70" s="25"/>
      <c r="K70" s="14"/>
      <c r="L70" s="25"/>
      <c r="M70" s="14"/>
      <c r="N70" s="25"/>
      <c r="O70" s="25"/>
    </row>
    <row r="71" spans="2:15" x14ac:dyDescent="0.25">
      <c r="B71" s="103" t="s">
        <v>28</v>
      </c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</row>
    <row r="72" spans="2:15" x14ac:dyDescent="0.25">
      <c r="B72" s="105" t="s">
        <v>27</v>
      </c>
      <c r="C72" s="105"/>
      <c r="D72" s="99"/>
      <c r="E72" s="99"/>
      <c r="F72" s="99"/>
      <c r="G72" s="99"/>
      <c r="H72" s="99"/>
      <c r="I72" s="99"/>
      <c r="J72" s="99"/>
      <c r="K72" s="99"/>
      <c r="L72" s="2"/>
      <c r="M72" s="3"/>
      <c r="N72" s="2"/>
      <c r="O72" s="2"/>
    </row>
  </sheetData>
  <mergeCells count="18">
    <mergeCell ref="B72:K72"/>
    <mergeCell ref="C7:C9"/>
    <mergeCell ref="D7:D9"/>
    <mergeCell ref="E7:E9"/>
    <mergeCell ref="F7:F9"/>
    <mergeCell ref="G7:G9"/>
    <mergeCell ref="H7:H9"/>
    <mergeCell ref="B64:J64"/>
    <mergeCell ref="I7:I9"/>
    <mergeCell ref="B60:G60"/>
    <mergeCell ref="B68:O68"/>
    <mergeCell ref="B71:O71"/>
    <mergeCell ref="A7:A9"/>
    <mergeCell ref="D3:H3"/>
    <mergeCell ref="D4:E4"/>
    <mergeCell ref="F4:K4"/>
    <mergeCell ref="D5:E5"/>
    <mergeCell ref="F5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Opoczno-Buk- Tomaszów Maz. -tam</vt:lpstr>
      <vt:lpstr>Opoczno-Buk- Tomaszów Maz. pow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2021-11-08T09:08:09Z</dcterms:modified>
</cp:coreProperties>
</file>