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Dell\Documents\"/>
    </mc:Choice>
  </mc:AlternateContent>
  <xr:revisionPtr revIDLastSave="0" documentId="8_{E6922A6F-BDFE-4EE2-A4CB-F1F09287F71A}" xr6:coauthVersionLast="45" xr6:coauthVersionMax="45" xr10:uidLastSave="{00000000-0000-0000-0000-000000000000}"/>
  <bookViews>
    <workbookView xWindow="-120" yWindow="-120" windowWidth="29040" windowHeight="15840" activeTab="11" xr2:uid="{00000000-000D-0000-FFFF-FFFF00000000}"/>
  </bookViews>
  <sheets>
    <sheet name="Podsumowanie" sheetId="28" r:id="rId1"/>
    <sheet name="SW dolnoślaskiego" sheetId="16" r:id="rId2"/>
    <sheet name="SW kujawsko-pomorskiego" sheetId="15" r:id="rId3"/>
    <sheet name="SW lubelskiego" sheetId="14" r:id="rId4"/>
    <sheet name="SW lubuskiego" sheetId="22" r:id="rId5"/>
    <sheet name="SW łódzkiego" sheetId="21" r:id="rId6"/>
    <sheet name="SW małopolskiego" sheetId="12" r:id="rId7"/>
    <sheet name="SW mazowieckiego" sheetId="20" r:id="rId8"/>
    <sheet name="SW opolskiego" sheetId="13" r:id="rId9"/>
    <sheet name="SW podkarpackiego" sheetId="6" r:id="rId10"/>
    <sheet name="SW podlaskiego" sheetId="5" r:id="rId11"/>
    <sheet name="SW pomorskiego" sheetId="19" r:id="rId12"/>
    <sheet name="SW śląskiego" sheetId="4" r:id="rId13"/>
    <sheet name="SW świętokrzyskiego" sheetId="18" r:id="rId14"/>
    <sheet name="SW warmińsko-mazurskiego" sheetId="24" r:id="rId15"/>
    <sheet name="SW wielkopolskiego" sheetId="1" r:id="rId16"/>
    <sheet name="SW zachodniopomorskiego" sheetId="23" r:id="rId17"/>
    <sheet name="MRiRW" sheetId="25" r:id="rId18"/>
    <sheet name="ARiMR" sheetId="27" r:id="rId19"/>
    <sheet name="KOWR" sheetId="26" r:id="rId20"/>
  </sheets>
  <definedNames>
    <definedName name="_xlnm._FilterDatabase" localSheetId="17" hidden="1">MRiRW!#REF!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7" i="15" l="1"/>
  <c r="R19" i="20" l="1"/>
  <c r="R24" i="25" l="1"/>
  <c r="R25" i="23"/>
  <c r="R20" i="1"/>
  <c r="R18" i="19"/>
  <c r="R17" i="5"/>
  <c r="R18" i="6"/>
  <c r="R19" i="21"/>
  <c r="R21" i="14"/>
  <c r="C25" i="28" l="1"/>
  <c r="R17" i="16"/>
  <c r="R18" i="12" l="1"/>
  <c r="R18" i="27" l="1"/>
  <c r="D23" i="28" s="1"/>
  <c r="R18" i="4"/>
  <c r="R16" i="22"/>
  <c r="R9" i="26" l="1"/>
  <c r="D24" i="28" s="1"/>
  <c r="R16" i="18"/>
  <c r="R25" i="24" l="1"/>
  <c r="D18" i="28" l="1"/>
  <c r="R19" i="13"/>
  <c r="D2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ewelina</author>
  </authors>
  <commentList>
    <comment ref="O8" authorId="0" shapeId="0" xr:uid="{00000000-0006-0000-0A00-000001000000}">
      <text>
        <r>
          <rPr>
            <b/>
            <sz val="9"/>
            <color indexed="81"/>
            <rFont val="Tahoma"/>
            <family val="2"/>
            <charset val="238"/>
          </rPr>
          <t>ewelina:</t>
        </r>
        <r>
          <rPr>
            <sz val="9"/>
            <color indexed="81"/>
            <rFont val="Tahoma"/>
            <family val="2"/>
            <charset val="238"/>
          </rPr>
          <t xml:space="preserve">
zmiany w zał. finansowym</t>
        </r>
      </text>
    </comment>
  </commentList>
</comments>
</file>

<file path=xl/sharedStrings.xml><?xml version="1.0" encoding="utf-8"?>
<sst xmlns="http://schemas.openxmlformats.org/spreadsheetml/2006/main" count="3427" uniqueCount="1536">
  <si>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</si>
  <si>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</si>
  <si>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</si>
  <si>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</si>
  <si>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</si>
  <si>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</si>
  <si>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</si>
  <si>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</si>
  <si>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</si>
  <si>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</si>
  <si>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</si>
  <si>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</si>
  <si>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</si>
  <si>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</si>
  <si>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</si>
  <si>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</si>
  <si>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</si>
  <si>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</si>
  <si>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</si>
  <si>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</si>
  <si>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</si>
  <si>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</si>
  <si>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</si>
  <si>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</si>
  <si>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</si>
  <si>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</si>
  <si>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</si>
  <si>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</si>
  <si>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</si>
  <si>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</si>
  <si>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</si>
  <si>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</si>
  <si>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</si>
  <si>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</si>
  <si>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</si>
  <si>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</si>
  <si>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 xml:space="preserve">Promowanie włączenia społecznego, zmniejszenia ubóstwa oraz rozwoju gospodarczego na obszarach wiejskich. </t>
  </si>
  <si>
    <t xml:space="preserve">Informowanie społeczeństwa i potencjalnych beneficjentów o polityce rozwoju obszarów wiejskich i o możliwościach finansowania. </t>
  </si>
  <si>
    <t xml:space="preserve">Przekazywanie potencjalnym beneficjentom/ beneficjentom Programu szczegółowych informacji dotyczących warunków i zasad udzielania pomocy. </t>
  </si>
  <si>
    <t xml:space="preserve">Celem realizacji operacji jest zapewnienie odpowiedniego narzędzia internetowego, które będzie rzetelnym źródłem informacji i dokumentów dotyczących możliwości realizacji projektów i wdrażania PROW 2014 -2020 w województwie wielkopolskim. Ponadto celem operacji jest zwiększenie świadomości społeczeństwa na temat roli i znaczenia Programu, rozpowszechnienie wizualnej marki Programu oraz wkładu Wspólnoty w rozwój rolnictwa i obszarów wiejskich w Polsce. </t>
  </si>
  <si>
    <t>Strona internetowa</t>
  </si>
  <si>
    <t>I-IV</t>
  </si>
  <si>
    <t>UM województwa wielkopolskiego</t>
  </si>
  <si>
    <t>Informowanie społeczeństwa i potencjalnych beneficjentów o polityce rozwoju obszarów wiejskich i o możliwościach finansowania.</t>
  </si>
  <si>
    <t>Punkt informacyjny PROW</t>
  </si>
  <si>
    <t>Upowszechnianie wiedzy ogólnej na temat Programu.</t>
  </si>
  <si>
    <t>Ogół społeczeństwa, beneficjenci i potencjalni beneficjenci PROW 2014-2020</t>
  </si>
  <si>
    <t>Ogół społeczeństwa, potencjalni beneficjenci, beneficjenci, media</t>
  </si>
  <si>
    <t>Kampania informacyjna w prasie</t>
  </si>
  <si>
    <t>Zapewnienie informacji pracownikom punktów informacyjnych PROW 2014 -2020, PIFE oraz podmiotom doradczym i LGD</t>
  </si>
  <si>
    <t>Ilość szkoleń/ Ilość uczestników</t>
  </si>
  <si>
    <t>Beneficjenci PROW 2014 -2020 - przedstawiciele Lokalnych Grup Działania</t>
  </si>
  <si>
    <t>II - IV</t>
  </si>
  <si>
    <t>Przekazywanie potencjalnym beneficjentom/ beneficjentom Program szczegółowych informacji dotyczących warunków i zasad udzielania pomocy.</t>
  </si>
  <si>
    <t>Przekazanie wiedzy szczegółowej dotyczącej PROW 2014 -2020 beneficjentom oraz potencjalnym beneficjentom Programu.</t>
  </si>
  <si>
    <t>Beneficjenci i potencjalni beneficjenci Programu</t>
  </si>
  <si>
    <t>Przekazywanie potencjalnym beneficjentom/ beneficjentom Programu szczegółowych informacji dotyczących warunków i zasad udzielania pomocy.</t>
  </si>
  <si>
    <t>Strona internetowa dot. PROW 2014-2020.</t>
  </si>
  <si>
    <t>1</t>
  </si>
  <si>
    <t>Przekazywanie potencjalnym beneficjentom/beneficjentom Programu szczegółowych informacji dotyczących warunków i zasad udzielania pomocy</t>
  </si>
  <si>
    <t>Regionalny Punkt Informacyjny</t>
  </si>
  <si>
    <t>Punkt informacyjny</t>
  </si>
  <si>
    <t xml:space="preserve">I-IV </t>
  </si>
  <si>
    <t>Szkolenia informacyjne dla lokalnych grup działania z terenu województwa śląskiego</t>
  </si>
  <si>
    <t>Beneficjenci (przedstawiciele LGD)</t>
  </si>
  <si>
    <t>II-IV</t>
  </si>
  <si>
    <t>Szkolenie zewnętrzne dla lokalnych grup działania z terenu województwa śląskiego</t>
  </si>
  <si>
    <t>Przekazanie wiedzy beneficjentom Programu w zakresie działania LEADER, ze szczególnym uwzględnieniem zagadnień rekomendowanych przez Grupę Tematyczną ds. podejścia LEADER.</t>
  </si>
  <si>
    <t>2/60</t>
  </si>
  <si>
    <t>Upowszechnianie wiedzy ogólnej na temat Programu</t>
  </si>
  <si>
    <t xml:space="preserve">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ubóswa oraz rozwoju gospodarczego na obszarach wiejskich</t>
  </si>
  <si>
    <t>Przekazanie wiedzy ogólnej i szczegółowej dotyczącej PROW 2014 -2020 beneficjentom, potencjalnym beneficjentom</t>
  </si>
  <si>
    <t>Udzielone konsultacje w punkcie informacyjnym PROW 2014 -2020</t>
  </si>
  <si>
    <t>700</t>
  </si>
  <si>
    <t>Potencjalni beneficjenci i beneficjenci PROW</t>
  </si>
  <si>
    <t xml:space="preserve">Informowanie społeczeństwa i potencjalnych beneficjentów o polityce rozwoju obszarów wiejskich i o możliwości finansowania </t>
  </si>
  <si>
    <t>Liczba odwiedzin strony/ Liczba unikalnych użytkowników strony</t>
  </si>
  <si>
    <t>Punkty informacyjne</t>
  </si>
  <si>
    <t>liczba udzielonych informacji</t>
  </si>
  <si>
    <t>Szkolenie</t>
  </si>
  <si>
    <t>Artykuły internetowe/ Odsłony artykułów internetowych</t>
  </si>
  <si>
    <t>Potencjalni beneficjenci, beneficjenci</t>
  </si>
  <si>
    <t>Promowanie włączenia społecznego, zmniejszania ubóstwa oraz rozwoju gospodarczego na obszarach wiejskich.</t>
  </si>
  <si>
    <t>szkolenie</t>
  </si>
  <si>
    <t>Operacja ma na celu szeroką promocję PROW 2014 , co pozwoli wpłynąć na rozpoznawalność funduszu oraz na pełne wykorzystanie oferowanych przez Program możliwości finansowych, a w konsekwencji przyczyni się do szeroko pojętego rozwoju obszarów wiejskich</t>
  </si>
  <si>
    <t>ogół społeczeństwa</t>
  </si>
  <si>
    <t>ogół społeczeństwa, beneficjenci, potencjalni beneficjenci, instytucje zaangażowane we wdrażanie Programu, media</t>
  </si>
  <si>
    <t>Zapewnienie odpowiedniej wizualizacji Programu</t>
  </si>
  <si>
    <t xml:space="preserve">
Podniesienie jakości wdrażania PROW.
Informowanie społeczeństwa i potencjalnych beneficjentów o polityce rozwoju
obszarów wiejskich i o możliwościach finansowania.</t>
  </si>
  <si>
    <t>Celem proponowanej operacji jest szerzenie i propagowanie wiedzy o Programie. Zakładamy, że wyniku realizacji tej operacji dotrzemy do dużej liczby mieszkańców województwa z informacją o Programie i szansach rozwoju jakie on proponuje.</t>
  </si>
  <si>
    <t>punkt informacyjny</t>
  </si>
  <si>
    <t>Ogół społeczeństwa, beneficjenci, potencjalni beneficjenci, instytucje zaangażowane we wdrażanie Programu, media</t>
  </si>
  <si>
    <t>strona internetowa</t>
  </si>
  <si>
    <t>Przekazywanie potencjalnym beneficjentom/ beneficjentom Programu szczegółowych informacji dotyczących warunków i zasad udzielania pomocy</t>
  </si>
  <si>
    <t xml:space="preserve"> - Informowanie społeczeństwa i potencjalnych beneficjentów o polityce rozwoju obszarów wiejskich i o możliwościach finansowania</t>
  </si>
  <si>
    <t>Spotkania, konferencje; Targi, wystawy, imprezy o charakterze rolniczym; Materiały promocyjne</t>
  </si>
  <si>
    <t>Ogół społeczeństwa, beneficjenci, potencjalni beneficjenci, instytucje zaangażowane pośrednio i bezpośrednio we wdrażanie PROW 2014 - 2020, media</t>
  </si>
  <si>
    <t>Informowanie i promocja o Programie Rozwoju Obszarów Wiejskich na lata 2014 -2020 poprzez stronę internetową</t>
  </si>
  <si>
    <t>Ilość artykułów zamieszczonych na stronie internetowej informacyjnych lub promocyjnych</t>
  </si>
  <si>
    <t>30</t>
  </si>
  <si>
    <t>Promowanie włączenia społecznego, ograniczenia ubóstwa i rozwoju gospodarczego na obszarach wiejskich</t>
  </si>
  <si>
    <t>Operacje o charakterze wystawienniczym w ramach PROW 2014-2020</t>
  </si>
  <si>
    <t>Informowanie społeczeństwa i potencjalnych beneficjentów o polityce rozwoju obszarów wiejskich i o możliwościach finansowania</t>
  </si>
  <si>
    <t>II-III</t>
  </si>
  <si>
    <t>II</t>
  </si>
  <si>
    <t>Liczba odwiedzin strony internetowej</t>
  </si>
  <si>
    <t>Ułatwienie transferu wiedzy i innowacji w rolnictwie i leśnictwie oraz na obszarach wiejskich</t>
  </si>
  <si>
    <t>Współpraca ze środkami masowego przekazu w ramach PROW 2014-2020</t>
  </si>
  <si>
    <t>Punkt informacyjny w ramach PROW 2014-2020</t>
  </si>
  <si>
    <t>Konferencja</t>
  </si>
  <si>
    <t>Promowanie włączenia społecznego, zmniejszenia ubóstwa oraz rozwoju gospodarczego na obszarach wiejskich.</t>
  </si>
  <si>
    <t>Promowanie włączenia społecznego, zmniejszenia ubóstwa oraz rozwoju gospodarczego na obszarach wiejskich</t>
  </si>
  <si>
    <t>materiały promocyjne</t>
  </si>
  <si>
    <t>Przekazywanie informacji nt. PROW 2014-2020 poprzez sieć punktów PIFE</t>
  </si>
  <si>
    <t>Potencjalni beneficjenci PROW 2014-2020</t>
  </si>
  <si>
    <t>Podniesienie jakości wdrażania PROW; Informowanie społeczeństwa i potencjalnych beneficjentów o polityce rozwoju obszarów wiejskich i o możliwości finansowania</t>
  </si>
  <si>
    <t>Szkolenia i spotkania dla potencjalnych beneficjentów PROW 2014 -2020</t>
  </si>
  <si>
    <t>Celem realizacji operacji jest przekazanie wiedzy potencjalnym beneficjentom nt. wszelkich warunków koniecznych do spełnienia w celu uzyskania pomocy na realizację zadań. Wzrost wiedzy wśród potencjalnych beneficjentów w zakresie wdrażania poszczególnych wymogów, jakie muszę one spełniać oraz systemu oceny, jakiemu będą podlegały.</t>
  </si>
  <si>
    <t>Szkolenia/ Spotkania/ Uczestnicy szkoleń i spotkań</t>
  </si>
  <si>
    <t>Potencjalni beneficjenci, beneficjenci, instytucje zaangażowane pośrednio we wdrażanie programu</t>
  </si>
  <si>
    <t>Wzrost świadomści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</si>
  <si>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Liczba udzielonych konsultacji</t>
  </si>
  <si>
    <t>28 500</t>
  </si>
  <si>
    <t>Beneficjenci, potencjalni beneficjenci PROW 2014 - 2020</t>
  </si>
  <si>
    <t>funkcjonowanie punktów finansowane jest z PO PT 2014 - 2020</t>
  </si>
  <si>
    <t xml:space="preserve">Promocja PROW poprzez stronę internetową </t>
  </si>
  <si>
    <t>Strona internetowa dedykowana PROW 2014 -2020</t>
  </si>
  <si>
    <t>Liczba użytkowników strony internetowej</t>
  </si>
  <si>
    <t>Ogół społeczeństwa, potencjalni beneficjenci PROW 2014 - 2020</t>
  </si>
  <si>
    <t>Dwudniowe spotkanie robocze z LGD – aktualne problemy.</t>
  </si>
  <si>
    <t xml:space="preserve">Podniesienie jakości wdrażania PROW;
Informowanie społeczeństwa i potencjalnych beneficjentów o polityce rozwoju obszarów wiejskich i o możliwościach finansowania
</t>
  </si>
  <si>
    <t>r.</t>
  </si>
  <si>
    <t>Warsztaty organizowane dla potencjalnych beneficjentów i beneficjentów działań wdrażanych przez Samorząd Województwa w ramach PROW 2014-2020</t>
  </si>
  <si>
    <t>Publikacja aktualnych informacji i dokumentów dotyczących Programu na witrynie internetowej</t>
  </si>
  <si>
    <t>warsztat</t>
  </si>
  <si>
    <t>drukowane materiały informacyjne</t>
  </si>
  <si>
    <t>Punkty informacyjne Funduszy Europejskich (PIFE)</t>
  </si>
  <si>
    <t>Ogół społeczeństwa, potencjalni beneficjenci, beneficjenci</t>
  </si>
  <si>
    <t>Podniesienie jakości wdrażania PROW</t>
  </si>
  <si>
    <t>Spotkania szkoleniowe</t>
  </si>
  <si>
    <t>100</t>
  </si>
  <si>
    <t>Spotkanie szkoleniowe dla Lokalnych Grup Działania</t>
  </si>
  <si>
    <t>Spotkanie szkoleniowe</t>
  </si>
  <si>
    <t>Liczba artykułów w prasie o zasięgu regionalnym</t>
  </si>
  <si>
    <t>Kontakt bezpośredni, telefoniczny, elektroniczny</t>
  </si>
  <si>
    <t>Upowszechniania wiedzy ogólnej na temat Programu</t>
  </si>
  <si>
    <t>3 x kampania informacyjna w mediach ( 3 wkładki tematyczne 4 - stronicowe, kolorowe, w formie artykułów prasowych do 6 gazet regionalnych obejmujących zasięgiem województwo mazowieckie</t>
  </si>
  <si>
    <t>Wkładki tematyczne w prasie o zasięgu regionalnym</t>
  </si>
  <si>
    <t>Punkt informacyjny PROW 2014 - 2020</t>
  </si>
  <si>
    <t>Udzielone konsultacje w punkcie informacyjnym (wartość szacunkowa)/ Inne materiały informacyjne - nakład</t>
  </si>
  <si>
    <t>Prowadzenie działań na stronie internetowej poprzez publikację aktualnych informacji i dokumentów dotyczących Programu</t>
  </si>
  <si>
    <t>350/30 000</t>
  </si>
  <si>
    <t>Punkt informacyjny dotyczący PROW 2014-2020</t>
  </si>
  <si>
    <t>Strona internetowa poświęcona PROW 2014-2020</t>
  </si>
  <si>
    <t>Liczba udzielonych konsultacji w ramach punktu informacyjnego</t>
  </si>
  <si>
    <t>media (Internet)</t>
  </si>
  <si>
    <t>Ogół społeczeństwa, beneficjenci i potencjalni beneficjenci oraz osoby zainteresowane rozwojem obszarów wiejskich</t>
  </si>
  <si>
    <t>2</t>
  </si>
  <si>
    <t>Ogół społeczeństwa, potencjalni beneficjenci, beneficjenci, instytucje zaangażowane pośrednio we wdrażanie Programu</t>
  </si>
  <si>
    <t>Punkt informacyjny PROW 2014-2020</t>
  </si>
  <si>
    <t>III-IV</t>
  </si>
  <si>
    <t>1/10</t>
  </si>
  <si>
    <t>Zamieszczenie w prasie artykułu dotyczącego PROW 2014-2020</t>
  </si>
  <si>
    <t>Realizacja operacji przyczyni się do stworzenia korzystnej atmosfery społecznej dla wdrażania PROW 2014 -2020 i popularyzacji modelu wielofunkcyjności obszarów wiejskich</t>
  </si>
  <si>
    <t>Spotkania informacyjno - promocyjne</t>
  </si>
  <si>
    <t>W wyniku realizacji operacji nastąpi wzrost świadomości i wiedzy potencjalnych beneficjentów z zakresu działań wdrażanych w ramach PROW 2014 - 2020.</t>
  </si>
  <si>
    <t>Główny Punkt Informacyjny funduszy europejskich UMWZ</t>
  </si>
  <si>
    <t>W wyniku realizacji operacji nastąpi znaczący wzrost świadomości i wiedzy beneficjentów o warunkach i zasadach udzielania pomocy w ramach działań samorządowych PROW 2014 -2020. W dłuższej perspektywie czasu powinno się to przełożyć na zwiekszoną liczbę aplikacji o dofinansowanie projektów planowanych do realizacji w amach PROW 2014 -2020</t>
  </si>
  <si>
    <t>Publikacja prasowa</t>
  </si>
  <si>
    <t>Liczba opublikowanych artykułów informujących o PROW 2014 -2020</t>
  </si>
  <si>
    <t>Spotkania informacyjno-promocyjne dot. PROW 2014 -2020</t>
  </si>
  <si>
    <t>Liczba osób uczestniczących w spotkaniach</t>
  </si>
  <si>
    <t>Beneficjenci działań wdrażanych przez Samorząd Województwa</t>
  </si>
  <si>
    <t>Szkolenia informacyjne dla potencjalnych beneficjentów i beneficjentów/ Uczestnicy szkoleń informacyjnych dla potencjalnych beneficjentów i  beneficjentów</t>
  </si>
  <si>
    <t>Partnerzy Krajowej Sieci Obszarów Wiejskich - potencjalni wnioskodawcy</t>
  </si>
  <si>
    <t>1/80</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</si>
  <si>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</si>
  <si>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t>Udzielone konsultacje w punkcie informacyjnym</t>
  </si>
  <si>
    <t>Zwiększenie rozpoznawalności marki PROW 2014 -2020. 1. Wzrost liczby osób dostrzegających wpływ PROW na rozwój obszarów wiejskich w Polsce. 2. Wzrost wiedzy na temat PROW 2014 -2020 wśród ogółu społeczeństwa, beneficjentów i potencjalnych beneficjentów, 3. Wzrost poziomu zainteresowania aplikowaniem w ramach PROW. 4. Wzrost liczby złożonych wniosków w ramach PROW 2014 -2020.</t>
  </si>
  <si>
    <t xml:space="preserve">Ogół społeczeństwa
Beneficjenci PROW 2014-2020
Potencjalni beneficjenci PROW 2014-2020
</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</si>
  <si>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</si>
  <si>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Kampanie informacyjne w prasie</t>
  </si>
  <si>
    <t>Wizualizacja PROW 2014-2020</t>
  </si>
  <si>
    <t>Ścianka reklamowa</t>
  </si>
  <si>
    <t>Wyjazdy służbowe w ramach promocji PROW 2014-2020</t>
  </si>
  <si>
    <t xml:space="preserve">Celem realizacji operacji jest zapewnienie dostępu do wiedzy na temat Programu dla beneficjentów PROW 2014-2020, potencjalnych beneficjentów i ogółu społeczeństwa. Cele operacji w pełni realizują cel KSOW. Dodatkowo zgodność celów zamierzonych do osiągnięcia jest spójna ze wskazanym celem głównym Strategii Komunikacji PROW 2014-2020 oraz wskazanymi celami szczegółowymi ww dokumentu. </t>
  </si>
  <si>
    <t>I</t>
  </si>
  <si>
    <t>Spotkanie dla doradców rolnośrodowiskowych i ekspertów przyrodniczych w ramach PROW 2014-2020</t>
  </si>
  <si>
    <t xml:space="preserve">Doradcy rolnośrodowiskowi, eksperci przyrodniczy i instytucje zaangażowane w proces wdrażania działań środowiskowych PROW 2014-2020 </t>
  </si>
  <si>
    <t>SW dolnośląskiego</t>
  </si>
  <si>
    <t>SW kujawsko-pomorskiego</t>
  </si>
  <si>
    <t>SW lubelskiego</t>
  </si>
  <si>
    <t>SW lubuskiego</t>
  </si>
  <si>
    <t>SW łódzkiego</t>
  </si>
  <si>
    <t>SW małopolskiego</t>
  </si>
  <si>
    <t>SW mazowieckiego</t>
  </si>
  <si>
    <t>SW opolskiego</t>
  </si>
  <si>
    <t>SW podkarpackiego</t>
  </si>
  <si>
    <t>SW podlaskiego</t>
  </si>
  <si>
    <t>SW pomorskiego</t>
  </si>
  <si>
    <t>SW śląskiego</t>
  </si>
  <si>
    <t>SW świętokrzyskiego</t>
  </si>
  <si>
    <t>SW warmińsko-mazurskiego</t>
  </si>
  <si>
    <t>SW wielkopolskiego</t>
  </si>
  <si>
    <t>SW zachodniopomorskiego</t>
  </si>
  <si>
    <t>Razem</t>
  </si>
  <si>
    <t>W wyniku realizacji operacji zostanie podniesiona szczegółowa wiedza beneficjentów i potencjalnych beneficjentów na temat wyżej zaznaczonych poddziałań działania „Podstawowe usługi i odnowa wsi na obszarach wiejskich” oraz „Wsparcie na rozwój lokalny kierowany przez społeczność w ramach LEADER”. Przyczyni się to do upowszechnienia szczegółowej wiedzy na temat Programu a przede wszystkim do składanie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do PROW 2014-2020.</t>
  </si>
  <si>
    <t>Warsztaty
Uczestnicy warsztatów</t>
  </si>
  <si>
    <t>Samorząd Województwa Dolnośląskiego</t>
  </si>
  <si>
    <t>Cykl audycji telewizyjnych na temat PROW 2014-2020</t>
  </si>
  <si>
    <t>W wyniku realizacji operacji pogłębi się wiedza zarówno potencjalnych beneficjentów, beneficjentów, instytucji pośrednio zaangażowanych w PROW 2014-2020 jak i ogółu społeczeństwa na temat PROW 2014-2020, zostanie również pokazana rola UE we współfinansowaniu rozwoju obszarów wiejskich. Ponadto w związku z tym, że w audycjach telewizyjnych będzie mowa na temat rodzajów operacji, na które można uzyskać dofinansowanie społeczeństwo województwa dolnośląskiego przestanie kojarzyć PROW jako program skierowany głównie do rolników. Celem audycji będzie również przełamanie negatywnych stereotypów dotyczących życia na wsi poprzez pokazanie wsi jako miejsca, w którym bardzo dużo się dzieje, które nieustannie się zmienia, rozwija, rozbudowuje a jednocześnie pielęgnuje lokalną tradycję i kulturę.</t>
  </si>
  <si>
    <t>Media-audycje telewizyjne</t>
  </si>
  <si>
    <t xml:space="preserve">Programy telewizyjne w mediach lokalnych
Emisja programów telewizyjnych
Oglądalność programów telewizyjnych ( średnio jeden odcinek audycji-zasięg brutto)
</t>
  </si>
  <si>
    <t xml:space="preserve">Potencjalni beneficjenci, beneficjenci, instytucje zaangażowane pośred-nio we wdrażanie Programu, ogół społeczeństwa </t>
  </si>
  <si>
    <t xml:space="preserve">W wyniku realizacji operacji pogłębi się wiedza wszystkich grup docelowych na temat PROW 2014-2020,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t>
  </si>
  <si>
    <t>Media -strona internetowa</t>
  </si>
  <si>
    <t xml:space="preserve">Strony internetowe
Odwiedziny strony internetowej
Unikalni użytkownicy strony internetowej
</t>
  </si>
  <si>
    <t>Potencjalni beneficjenci, beneficjenci, instytucje zaangażowane pośred-nio we wdrażanie Programu, ogół społeczeństwa, media</t>
  </si>
  <si>
    <t xml:space="preserve">Strategicznym celem jest wsparcie realizacji PROW 2014-2020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</si>
  <si>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 xml:space="preserve">Liczba punktów informacyjnych
liczba konsultacji udzielonych poprzez punkty informacyjne na temat PROW 2014-2020
</t>
  </si>
  <si>
    <t xml:space="preserve">4
80-120
</t>
  </si>
  <si>
    <t>potencjalni beneficjenci i beneficjenci, instytucje zaangażowane pośrednio we wdrażanie Programu, ogół społeczeństwa</t>
  </si>
  <si>
    <t>informowanie o PROW na lata 2014-2020 w punkcie informacyjnym.</t>
  </si>
  <si>
    <t xml:space="preserve">1.Informowanie społeczeństwa i potencjalnych beneficjentów o polityce rozwoju obszarów wiejskich i o możliwościach finansowania,
2.Zapewnienie pewnej, aktualnej i przejrzystej informacji o PROW 2014-2020 dla ogółu interesariuszy oraz promowanie 
Programu, jako instrumentu wspierającego rozwój rolnictwa i obszarów wiejskich w Polsce,
3.Zbudowanie i utrzymanie wysokiej rozpoznawalności EFRROW i PROW 2014-2020 na tle innych programów oraz funduszy europejskich.
</t>
  </si>
  <si>
    <t>Kontakt bezpośredni</t>
  </si>
  <si>
    <t>Operacja adresowana jest do beneficjentów oraz potencjalnych beneficjentów. Grupa odbiorców uprawnionych do korzystania ze środków finansowych w ramach PROW 2014-2020.</t>
  </si>
  <si>
    <t>nd</t>
  </si>
  <si>
    <t>Samorząd Województwa Lubelskiego</t>
  </si>
  <si>
    <t xml:space="preserve">Konferencja informacyjna o PROW na lata 2014-2020 dotycząca naboru wniosków </t>
  </si>
  <si>
    <t>Operacja adresowana jest do beneficjentów oraz potencjalnych beneficjentów Grupa odbiorców uprawnionych do korzystania ze środków finansowych w ramach PROW 2014-2020.</t>
  </si>
  <si>
    <t>II, III, IV</t>
  </si>
  <si>
    <t>II,III,IV</t>
  </si>
  <si>
    <t>Dwudniowe spotkanie robocze z LGD</t>
  </si>
  <si>
    <t xml:space="preserve">1.Podniesienie jakości wdrażania PROW,
2.Zapewnienie pewnej, aktualnej i przejrzystej informacji o PROW 2014-2020 dla ogółu interesariuszy oraz promowanie Programu jako instrumentu wspierającego rozwój rolnictwa i obszarów wiejskich w Polsce,
3.Zwiększenie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</si>
  <si>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Spotkanie robocze</t>
  </si>
  <si>
    <t xml:space="preserve">1.Podniesienie jakości wdrażania PROW,
2. Zapewnienie pewnej, aktualnej i przejrzystej informacji o PROW 2014-2020 dla ogółu interesariuszy oraz promowanie Programu jako instrumentu wspierającego rozwój rolnictwa i obszarów wiejskich w Polsce,
3.Zwiększenie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</si>
  <si>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1.Informowanie społeczeństwa i potencjalnych beneficjentów o polityce rozwoju obszarów wiejskich i o możliwościach finansowania,
2.Zapewnienie pewnej, aktualnej i przejrzystej informacji o PROW 2014-2020 dla ogółu interesariuszy oraz promowanie Programu, jako instrumentu wspierającego rozwój rolnictwa i obszarów wiejskich w Polsce,
3.Zbudowanie i utrzymanie wysokiej rozpoznawalności EFRROW i PROW 2014-2020 na tle innych programów oraz funduszy europejskich.
</t>
  </si>
  <si>
    <t xml:space="preserve">Wykorzystanie Internetu jako skutecznego narzędzia przekazu. </t>
  </si>
  <si>
    <t>1. Liczba wejść na stronę</t>
  </si>
  <si>
    <t>1. Minimum 2000 wejść na stronę</t>
  </si>
  <si>
    <t>I,II,III,IV</t>
  </si>
  <si>
    <t xml:space="preserve">liczba </t>
  </si>
  <si>
    <t>kwota</t>
  </si>
  <si>
    <t xml:space="preserve">Ułatwienie transferu wiedzy i innowacji w rolnictwie i leśnictwie oraz na obszarach wiejskich; 
Promowanie włączenia społecznego, zmniejszenia ubóstwa oraz rozwoju gospodarczego na obszarach wiejskich
</t>
  </si>
  <si>
    <t xml:space="preserve">Celem działania jest zapewnienie aktualnej, rzetelnej i bezpośredniej informacji na temat Programu dla ogółu interesariuszy, w tym zapewnienie wiedzy dotyczącej zasad jego wdrażania, legislacji krajowej i unijnej oraz informowanie beneficjentów w zakresie: prowadzonych naborów wniosków, kwalifikowalności kosztów, udzielanej pomocy ze środków EFRROW. </t>
  </si>
  <si>
    <t xml:space="preserve">Ułatwienie transferu wiedzy i innowacji w rolnictwie i leśnictwie oraz na obszarach wiejskich;
Promowanie włączenia społecznego, zmniejszenia ubóstwa oraz rozwoju gospodarczego na obszarach wiejskich
</t>
  </si>
  <si>
    <t xml:space="preserve">Celem działania jest zapewnienie aktualnej, rzetelnej i bezpośredniej wiedzy na temat Programu dla ogółu interesariuszy, informowanie o polityce rozwoju obszarów wiejskich, zbudowanie i utrzymanie wysokiej rozpoznawalności EFRROW na tle innych funduszy europejskich. </t>
  </si>
  <si>
    <t xml:space="preserve">Liczba odwiedzin portalu internetowego dotyczącego PROW 2014-2020, w tym: zakładek, podzakładek, stron poświęconych Programowi w danym przedziale czasowym
Liczba unikalnych odsłon strony internetowej
</t>
  </si>
  <si>
    <t>Udział w spotkaniach, seminariach informacyjnych, imprezach wystawienniczych w celu informowania i promowania PROW 2014-2020</t>
  </si>
  <si>
    <t>spotkanie, seminarium informacyjne, terenowe punkty informacyjne</t>
  </si>
  <si>
    <t xml:space="preserve">Liczba spotkań, seminariów informacyjnych;
Liczba imprez o charakterze wystawienniczym na których zorganizowane zostaną stoiska promocyjne
</t>
  </si>
  <si>
    <t>Ogół społeczeństwa, beneficjenci i potencjalni beneficjenci oraz osoby zainteresowane rozwojem obszarów wiejskich.</t>
  </si>
  <si>
    <t xml:space="preserve">Celem realizacji operacji będzie zwiększenie poziomu wiedzy ogólnej i szczegółowej dotyczącej PROW 2014-2020 wśród beneficjentów w zakresie praktycznej wiedzy i umiejętności przygotowywania wniosków o płatność w ramach poddziałania 19.2 „Wsparcie na wdrażanie operacji w ramach rozwoju lokalnego kierowanego przez społeczność” w ramach inicjatywy LEADER. </t>
  </si>
  <si>
    <t>szkolenie, spotkanie informacyjno-szkoleniowe</t>
  </si>
  <si>
    <t>Beneficjenci i potencjalni beneficjenci PROW 2014-2020.</t>
  </si>
  <si>
    <t xml:space="preserve">Ułatwienie transferu wiedzy i innowacji w rolnictwie i leśnictwie oraz na obszarach wiejskich;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</si>
  <si>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Kwartalnik „Wprowadzamy zmiany”</t>
  </si>
  <si>
    <t>Celem realizacji operacji będzie promowanie PROW jako instrumentu wspierającego rozwój rolnic-twa i obszarów wiejskich, możliwości pozyskania funduszy unijnych w ramach Programu, działań podejmowanych w ramach Krajowej Sieci Obszarów Wiejskich oraz szeroko rozumianego rozwoju obszarów wiejskich. Kwartalnik będzie doskonałym narzędziem wymiany wiedzy i informacji o PROW wśród beneficjentów, mieszkańców wsi, przedstawicieli podmiotów zaangażowanych w rozwój obszarów wiejskich oraz posłuży upowszechnianiu dobrych praktyk w związku z rozwojem obszarów wiejskich.</t>
  </si>
  <si>
    <t>Promocja PROW 2014 – 2020 w regionalnych rozgłośniach radiowych</t>
  </si>
  <si>
    <t xml:space="preserve">Celem działania jest zapewnienie  za pomocą ogólnodostępnego nośnika jakim są media  informacji na temat Programu oraz możliwości jakie oferuje. W ramach powyższego przedsięwzięcia planuje się rozpowszechnianie wśród mieszkańców województwa łódzkiego za pomocą materiałów in-formacyjnych emitowanych w regionalnych rozgłośniach radiowych informacji w zakresie: prowadzonych naborów wniosków, udzielanej pomocy ze środków EFRROW w ramach działań wdrażanych przez Samorząd Województwa Łódzkiego, projektów zrealizowanych z PROW 2014-2020 na terenie województwa łódzkiego. Treść emitowanych materiałów będzie zachęcała do sięgania po środki unijne dostępne w ramach Programu oraz promowała PROW jako instrument wspierający rozwój obszarów wiejskich w Polsce. Dzięki realizacji przedmiotowej operacji nastąpi podniesienie poziomu wiedzy wśród mieszkańców województwa łódzkiego na temat Programu, możliwości uzyskania dofinansowania, zwiększenie zainteresowania aplikacją o środki unijne, wzrost liczby osób dostrzegających wpływ PROW na rozwój obszarów wiejskich w Polsce. </t>
  </si>
  <si>
    <t>materiały informacyjne emitowane w radiu</t>
  </si>
  <si>
    <t>Liczba wyemitowanych materiałów informacyjnych w rozgłośniach radiowych</t>
  </si>
  <si>
    <t>15</t>
  </si>
  <si>
    <t xml:space="preserve">Konsulcajce (kontakt bezpośredni, telefoniczny, e-mailowy) </t>
  </si>
  <si>
    <t>szacunkowo 5 000,00</t>
  </si>
  <si>
    <t>Wykonanie zdjęć projektów zrealizowanych w ramach PROW 2014-2020 celem zamieszczenia na stronie internetowej jest podstawową formą będącą bazą dobrych praktyk i ma na celu zachęcenie kolejnych potencjalnych beneficjentów do realizacji zadań na rzecz rozwoju obszarów wiejskich. Zapewnienie pewnej, aktualnej i przejrzystej informacji o PROW 2014-2020 dla ogółu interesariuszy oraz promowanie PROW, jako instrumentu wspierającego rozwój rolnictwa i obszarów wiejskich w Polsce.                                                 Konieczne jest stałe informowanie ogółu mieszkańców nt. PROW. Rozpowszechnianie zdjęć projektów zrealizowanych w ramach PROW 2014-2020 poprzez stronę internetową pozwala na pokazanie efektów wdrażania PROW 2014-2020, a tym samym zachęca beneficjenta, po-tencjalnego beneficjenta do zapoznania się Programem, uzyskania informacji nt. PROW 2014-2020, możliwościach skorzystania z Programu, uzyskania informacji o bieżących ogłoszeniach o naborach wniosków, szkoleniach, konferencjach, itp.</t>
  </si>
  <si>
    <t>liczba</t>
  </si>
  <si>
    <t xml:space="preserve">Wkładki tematyczne do 6 gazet regionalnych </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</si>
  <si>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t>
  </si>
  <si>
    <t>beneficjenci, potencjalni beneficjenci, ogół społeczeństwa</t>
  </si>
  <si>
    <t xml:space="preserve">Urząd Marszałkowski  Województwa Mazowieckiego w Warszawie </t>
  </si>
  <si>
    <t>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t>
  </si>
  <si>
    <t>Spotkania informacyjno-konsultacyjne/szkolenia dla beneficjentów/potencjalnych beneficjentów w ramach PROW 2014-2020</t>
  </si>
  <si>
    <t>Spotkanie/
szkolenie, materiały promocyjne</t>
  </si>
  <si>
    <t>Instytucje zaangażowane  pośrednio we wdrażanie Programu: Lokalne Grupy Działania oraz potencjalni beneficjenci i beneficjenci PROW 2014-2020</t>
  </si>
  <si>
    <t xml:space="preserve">Planowane artykuły w prasie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Publikacja artykułów zapewnia informowanie o PROW 2014-2020, zarówno o możliwościach jakie daje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Komunikacji.
</t>
  </si>
  <si>
    <t>3</t>
  </si>
  <si>
    <t>Ogół społeczeństwa, Instytucje zaangażowane pośrednio we wdrażanie Programu, potencjalni beneficjenci i beneficjenci PROW 2014-2020 oraz przedstawiciele mediów</t>
  </si>
  <si>
    <t>Punkt informacyjny PROW 2014-2020, materiały promocyjne</t>
  </si>
  <si>
    <t>Liczba targów/imprez regionalnych</t>
  </si>
  <si>
    <t>Ogół społeczeństwa, instytucje zaangażowane pośrednio we wdrażanie Programu, potencjalni beneficjenci i beneficjenci PROW 2014-2020 oraz przedstawiciele mediów.</t>
  </si>
  <si>
    <t xml:space="preserve"> Informowanie społeczeństwa i potencjalnych beneficjentów o polityce rozwoju obszarów wiejskich i o możliwościach finansowania
</t>
  </si>
  <si>
    <t>Publikacja aktualnych informacji i dokumentów doty-czących PROW 2014-2020 na stronach internetowych podmiotu wdrażającego</t>
  </si>
  <si>
    <t xml:space="preserve">Wzorem poprzedniego okresu programowania najważniejszym działaniem jest przekazywanie potencjalnym beneficjentom/ beneficjentom Programu szczegółowych informacji dotyczących warunków i zasad udzielania pomocy, stawia się również za cel upowszechnienie wiedzy ogólnej na temat Programu, informowanie o jego rezultatach, 
o wkładzie Wspólnoty podmiotów zaangażowanych w jego realizację, a także zapewnienie odpowiedniej wizualizacji Programu. 
Cele operacji realizują priorytet PROW, cel KSOW  oraz są zgodne z celami zamierzonymi do osiągnięcia w ramach operacji z celem głównym i szczegółowym określonym w Strategii. Zamieszczanie informacji na stronie internetowej Samorządu Województwa Opolskiego przyczynia się do poprawy sytuacji, a mianowicie szybki dostęp i nieograniczona pojemność Internetu pozwala na szybkie dostarczanie i odbieranie informacji.
</t>
  </si>
  <si>
    <t>Strona internetowa (zakładka)</t>
  </si>
  <si>
    <t>Potencjalni beneficjenci i beneficjenci PROW 2014-2020, instytucje zaangażowane pośrednio we wdrażanie Programu.</t>
  </si>
  <si>
    <t xml:space="preserve">W wyniku realizacji operacji grupa docelowa pozyska niezbędne informacje nt. zasad i warunków pozyskania środków w ramach programu. Potencjalnym beneficjentom/ beneficjentom Programu zostanie przekazana szczegółowa informacja dotyczących warunków i zasad udzielania pomocy. Istotnym zadaniem punktu informacyjnego jest również upowszechnienie wiedzy ogólnej na temat Programu, informowanie o rezultatach Programu, zbudowanie i utrzymanie wysokiej rozpoznawalności EFRROW i PROW 2014-2020 na tle innych programów oraz funduszy europejskich dzięki czemu możliwe będzie zwiększenie dostępu do informacji. 
Cele zamierzone do osiągnięcia w ramach operacji realizują cele KSOW oraz priorytety PROW, jednocześnie są zgodne z celami głównymi i celami szczegółowymi określonymi w Strategii.
</t>
  </si>
  <si>
    <t xml:space="preserve">Punkt informacyjny </t>
  </si>
  <si>
    <t>Liczba konsultacji</t>
  </si>
  <si>
    <t>Potencjalni beneficjenci i beneficjenci PROW 2014-2020, instytucje zaangażowane bezpośrednio i pośrednio we wdrażanie Programu.</t>
  </si>
  <si>
    <t>Upowszechnianie w regionalnych rozgłośniach radiowych i telewizyjnych wiedzy o Programie Rozwoju Obszarów Wiej-skich na lata 2014-2020</t>
  </si>
  <si>
    <t>II, III,IV</t>
  </si>
  <si>
    <t>Informacja i promocja PROW 2014-2020 poprzez zapewnienie odpowiedniej wizualizacji Programu podczas wydarzeń związanych z wspieraniem obszarów wiejskich.</t>
  </si>
  <si>
    <t>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tym szczegółowej wiedzy o warunkach i udziału w PROW 2014 -2020. Jej celem jest promowanie i rozpowszechnienie Programu poprzez zastosowanie jego wizualizacji na materiałach promocyjnych. Wykonanie założeń operacji pozwoli na zrealizowanie celów KSOW oraz Priorytetu PROW promującego wyłączenie społeczne, zmniejszającego ubóstwo oraz rozwój gospodarczy na obszarach wiejskich. Cele operacji są zgodne z celami głównymi zawartymi w Strategii Komunikacyjnej PROW 2014 - 2020. Realizacja operacji umożliwiać będzie pewną, aktualną i przejrzystą informację o PROW 2014 -2020 dla ogółu interesariuszy oraz promowanie Programu, jako instrumentu wspierającego rozwój rolnictwa i obszarów wiejskich. Zakładana operacja przyczyni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2014 -2020 na tle innych programów oraz funduszy europejskich 4. Poszerzenie grupy zainteresowanych PROW, dotarcie z przekazem do grup nastawionych niechętnie lub krytycznie do FE (w tym PROW), przełamanie negatywnych stereotypów dotyczących życia na obszarach wiejskich.</t>
  </si>
  <si>
    <t>min. 3 tygo-dniowo/2768</t>
  </si>
  <si>
    <t xml:space="preserve">Przekazanie informacji dotyczących PROW 2014 -2020, realizowanych projektów, możliwości aplikowania, warunków i trybu przyznawania pomocy </t>
  </si>
  <si>
    <t>Samorząd Województwa Pomorskiego</t>
  </si>
  <si>
    <t>Udział w szkoleniach, seminariach, warsztatach, konferencjach, spotkaniach itp. związanych z PROW 2014-2020</t>
  </si>
  <si>
    <t>Celem operacji jest zapewnienie aktualnej, rzetelnej i bezpośredniej wiedzy na temat PROW 2014-2020 dla ogółu interesariuszy oraz promowanie Programu , jako instrumentu wspierającego rozwój rolnictwa i obszarów wiejskich w Województwie Pomorskim.   W ramach powyższego przedsięwzięcia planuje się rozpowszechnienie wśród beneficjentów/ potencjalnych beneficjentów jak również wśród instytucji zaangażowanych we wdrażanie Programu pośrednio /bezpośrednio  informacji w zakresie wiedzy nt. trybu i warunków przyznawania, wypłaty pomocy , jak również praktycznej wiedzy na temat Programu. Udział w szkoleniach, seminariach, warsztatach, konferencjach, spotkaniach itp.  będzie  okazją do promowania korzyści wynikających z aplikowania o środki w ramach PROW 2014 - 2020 oraz ich wpływu na rozwój obszarów wiejskich.</t>
  </si>
  <si>
    <t>Szkolenia, seminaria, warsztaty, konferencje, spotkania itp..</t>
  </si>
  <si>
    <t>liczba szkoleń, seminariów, warsztatów, konferencji , spotkan itp.</t>
  </si>
  <si>
    <t>beneficjenci/potencjalni beneficjenci, ogół społeczeństwa, instytucje zaangażowane pośrednio/bezpośrednio we wdrażanie Programu</t>
  </si>
  <si>
    <t>Promowanie właczenia społecznego, zmniejszenia ubóstwa oraz rozwoju gospodarczego na obszarach wiejskich.</t>
  </si>
  <si>
    <t>Podniesienie jakości wdrażania PROW. Informowanie społeczeństwa i potencjalnych beneficjentów o polityce rozwoju obszarów wiejskich i o możliwościach finansowania</t>
  </si>
  <si>
    <t>Podniesienie jakości wdrażania PROW. Informowanie społeczeństwa i potencjalnych beneficjentów o polityce rozwoju obszarów wiejskich i o możliwościach finansowania.           Wspieranie innowacji w rolnictwie, produkcji żywności, lesnictwie i na obszarach wiejskich.</t>
  </si>
  <si>
    <t>Spotkania szkoleniowe dla potencjalnych beneficjentów/beneficjentów PROW 2014-2020</t>
  </si>
  <si>
    <t>Operacja ma na celu przekazanie beneficjentoom/potencjalnym beneficjentom wiedzy niezbędnej do aplikowania o przyznanie pomocy oraz przygotowania dokumentacji do rozliczenia zrealizowanej operacji zgodnie z obowiązującymi przepisami prawa dotyczącymi reazlizacji poszczególnych działań oraz analizę najczęściej pojawiających się pytań związanych z przyznaniem pomocy i jej rozliczeniem.</t>
  </si>
  <si>
    <t>liczba spotkań szkoleniowych/liczba uczestników spotkań szkoleniowych</t>
  </si>
  <si>
    <t>beneficjenci/potencjalni beneficjenci</t>
  </si>
  <si>
    <t>Operacja ma na celu przekazanie praktycznej, rzetelnej informacji/wiedzy na temat działań wdrażanych przez SW w ramach PROW 2014-2020.</t>
  </si>
  <si>
    <t>beneficjenci/potencjalni beneficjenci, ogół społeczeństwa</t>
  </si>
  <si>
    <t>Spotkanie dla beneficjentów i potencjalnych beneficjentów PROW 2014-2020</t>
  </si>
  <si>
    <t>Szkolenia informacyjne dla potencjalnych beneficjentów i beneficjentów/Uczestnicy szkoleń informacyjnych dla potencjalnych beneficjentów i beneficjentów</t>
  </si>
  <si>
    <t>Przekazanie wiedzy szczegółowej dotyczącej PROW 2014 – 2020 beneficjentom Programu.</t>
  </si>
  <si>
    <t>Szkolenie wewnętrzne dla lokalnych grup działania z terenu województwa śląskiego</t>
  </si>
  <si>
    <t xml:space="preserve"> Informowanie społeczeństwa i potencjalnych beneficjentów o polityce rozwoju obszarów wiejskich i o możliwościach finansowania</t>
  </si>
  <si>
    <t>Podniesienie jakości wdrażania PROW, Informowanie społeczeństwa i potencjalnych beneficjentów o polityce rozwoju obszarów wiejskich i o możliwościach finansowania</t>
  </si>
  <si>
    <t xml:space="preserve">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t>
  </si>
  <si>
    <t>Spotkanie informacyjno-szkoleniowe dla beneficjentów PROW 2014-2020 w zakresie działania „Podstawowe usługi i odnowa wsi na obszarach wiejskich” w ramach odnowy wsi na obszarach wiejskich”</t>
  </si>
  <si>
    <t xml:space="preserve">
Celem realizacji operacji jest zwiększenie poziomu wiedzy ogólnej i szczegółowej dotyczącej Programu Rozwoju Obszarów Wiejskich 2014-2020, w tym zapewnienie informacji dotyczących warunków i trybu przyznawania pomocy w zakresie praktycznej wiedzy i umiejętności o sposobie przygotowania wniosków o przyznanie pomocy i płatność. Realizacja operacji wiąże się z zakładanymi celami Krajowej Sieci Obszarów Wiejskich, takimi jak: Podniesienie jakości wdrażania PROW oraz informowanie społeczeństwa i potencjalnych beneficjentów o polityce rozwoju obszarów wiejskich i o możliwościach finansowania. Przewidywana zmiana, która ma nastąpić w wyniku realizacji operacji wiąże się z nabyciem wiedzy ogólnej i szczegółowej, większej świadomości oraz efektywności realizacji Programu. Wykonanie operacji przyczyni się do zapewnienie pewnej, aktualnej i przejrzystej informacji o PROW 2014-2020 dla ogółu interesariuszy oraz promocji Programu, jako instrumentu wspierającego rozwój rolnictwa i obszarów wiejskich w Polsce, zgodnie z przyjętym celem głównym Strategii komunikacji PROW 2014-2020 i wskazanymi celami szczegółowymi ww dokumentu. Zakładane do osiągnięcia cele operacji są tożsame z celami KSOW oraz wskazanym Priorytetem. Poprzez informowanie społeczeństwa o polityce rozwoju obszarów wiejskich i o możliwościach finansowania w ramach PROW, możliwa jest skuteczna wymiana wiedzy oraz promocja Programu. Z drugiej strony realizacja operacji,  której celem jest wymiana wiedzy, doświadczeń, przekazywanie informacji, pomoc w rozwiązywaniu bieżących problemów wynikających z wdrażania Programu, bezpośrednio wpływa się na jego jakość. 
</t>
  </si>
  <si>
    <t>spotkanie jednodniowe</t>
  </si>
  <si>
    <t>spotkanie</t>
  </si>
  <si>
    <t xml:space="preserve">
Beneficjenci PROW 2014-2020
Instytucje zaangażowane pośrednio we wdrażanie Programu
</t>
  </si>
  <si>
    <t>II,III</t>
  </si>
  <si>
    <t>Podniesienie jakości wdrażania PROW,  Informowanie społeczeństwa i potencjalnych beneficjentów o polityce rozwoju obszarów wiejskich i o możliwościach finansowania</t>
  </si>
  <si>
    <t>Spotkanie informacyjno-szkoleniowe dla beneficjentów PROW 2014-2020 w zakresie działania „Podstawowe usługi i odnowa wsi na obszarach wiejskich” Typ operacji: „Budowa lub modernizacja dróg lokalnych”</t>
  </si>
  <si>
    <t xml:space="preserve">
Beneficjenci PROW 2014-2020Instytucje zaangażowane pośrednio we wdrażanie Programu
</t>
  </si>
  <si>
    <t xml:space="preserve">Organizacja spotkania szkoleniowego dla Lokalnych Grup Działania </t>
  </si>
  <si>
    <t>spotkanie dwudniowe</t>
  </si>
  <si>
    <t>Podniesienie jakości wdrażania PROW - Informowanie społeczeństwa i potencjalnych beneficjentów o polityce rozwoju obszarów wiejskich i o możliwościach finansowania</t>
  </si>
  <si>
    <t xml:space="preserve">Celem realizacji operacji jest wzrost wiedzy na temat możliwości finansowania operacji ze środków PROW 2014-2020, poszerzenie grupy podmiotów zainteresowanych Programem a także pogłębienie wiedzy dotyczącej programowania na lata 2014-2020 pod kątem możliwości aplikowania o środki finansowe Unii Europejskiej oraz warunków i zasad korzystania z dofinansowania jak również zasad prawidłowego rozliczania tych środków. Bardzo istotne jest podtrzymywanie dobrej  współpracy z Lokalnymi Grupami Działania, reagowanie na potrzeby wskazanej grupy docelowej, poprzez udzielanie informacji i wyjaśnień oraz informowanie jej o stanie wdrażania Programu.
</t>
  </si>
  <si>
    <t xml:space="preserve">Podniesienie jakości wdrażania PROW </t>
  </si>
  <si>
    <t xml:space="preserve">Celem realizacji operacji jest zapewnienie odpowiedniej wizualizacji Programu poprzez zakup materiałów promocyjnych, które będą przekazane uczestnikom organizowanych spotkań szkoleniowo-informacyjnych, opisanych we wcześniejszej części niniejszego formularza. Cele operacji w pełni realizują cel KSOW. Dodatkowo zgodność celów zamierzonych do osiągnięcia jest spójna ze wskazanym celem głównym Strategii Komunikacji PROW 2014-2020 oraz wskazanymi celami szczegółowymi ww dokumentu. </t>
  </si>
  <si>
    <t>II,III, IV</t>
  </si>
  <si>
    <t xml:space="preserve">
Współpraca ze środkami masowego przekazu
</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</si>
  <si>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</si>
  <si>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Artykuł/ogłoszenie w prasie o zasięgu regionalnym lub prasie branżowej</t>
  </si>
  <si>
    <t xml:space="preserve">
Wizualizacja PROW 2014-2020
</t>
  </si>
  <si>
    <t xml:space="preserve">Celem realizacji operacji jest zapewnienie odpowiedniej wizualizacji Programu poprzez zakup dwóch ścianek reklamowych o różnych parametrach technicznych, wykonanych zgodnie z zasadami wizualizacji. Ścianka reklamowa będzie każdorazowo umieszczana w miejscach, gdzie odbywać się będą szkolenia i spotkania dotyczące PROW 2014-2020. Dodatkowo będzie stanowiła narzędzie wspierające inne operacje, realizowane w ramach Planu Operacyjnego 2016-2017 KSOW na lata 2014-2020, w zakresie projektów własnych. Cele operacji w pełni realizują cel KSOW. Dodatkowo zgodność celów zamierzonych do osiągnięcia jest spójna ze wskazanym celem głównym Strategii Komunikacji PROW 2014-2020 oraz wskazanymi celami szczegółowymi ww dokumentu. </t>
  </si>
  <si>
    <t>I,II,III, IV</t>
  </si>
  <si>
    <t>spotkania, szkolenia</t>
  </si>
  <si>
    <t xml:space="preserve">
Prowadzenie działań na stronie internetowej poprzez publikację aktualnych informacji i dokumentów dotyczących Programu
</t>
  </si>
  <si>
    <t xml:space="preserve"> Ogół społeczeństwa
</t>
  </si>
  <si>
    <t>Prowadzenie działań na stronie internetowej www.dprow.umww.pl  - publikacja aktualnych informacji i dokumentów dotyczących PROW 2014-2020</t>
  </si>
  <si>
    <t>Beneficjenci i potencjalni beneficjenci PROW 2014-2020 w Województwie Wielkopolskim, ogół społeczeństwa, media</t>
  </si>
  <si>
    <t>Liczba udzielonych konsultacji w ramach punktów informacyjnych</t>
  </si>
  <si>
    <t>300</t>
  </si>
  <si>
    <t>Materiały informacyjno - promocyjne: drukowane i gadżety</t>
  </si>
  <si>
    <t>Materiały promocyjne drukowane - nakład/ Materiały promocyjne gadżety - nakład</t>
  </si>
  <si>
    <t>Szkolenia i spotkania dla Lokalnych Grup Działania</t>
  </si>
  <si>
    <t>Celem operacji jest dostarczenie informacji oraz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2014-2020, a w szczególności Leader'a. Poprzez realizacje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oraz zbudowanie i utrzymanie wysokiej rozpoznawalności EFRROW.</t>
  </si>
  <si>
    <t>Szkolenie 
spotkanie</t>
  </si>
  <si>
    <t>Ilość szkoleń, spotkań/ Ilość uczestników</t>
  </si>
  <si>
    <t>Szkolenia i spotkania dla potencjalnych beneficjentów oraz beneficjentów</t>
  </si>
  <si>
    <t>Celem operacji jest dostarczenie informacji oraz wiedzy i praktycznych umiejętności w zakre-sie przygotowywania projektów i wniosków w ramach poszczególnych działań PROW 2014-2020 wdrażanych przez Samorząd Województwa Wielkopolskiego. 
W wyniku realizacji operacji beneficjenci z Wielkopolski uzyskają wiedzę nt. bieżących nabo-rów, dokumentów oraz procedur dot. PROW 2014-2020. Publikowane na stronie internetowej materiały służyć będą m. in. dostarczeniu szczegółowych informacji o prowadzonych naborach, warunkach i trybach przyznawania pomocy i dokumentach niezbędnych do aplikowania.
Poprzez realizacje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oraz zbudowana i utrzymana wysoka rozpoznawalność EFRROW.</t>
  </si>
  <si>
    <t>Celem operacji jest dostarczenie informacji oraz wiedzy i praktycznych umiejętności w zakre-sie przygotowywania projektów i wniosków w ramach poszczególnych działań PROW wdra-żanych przez Samorząd Województwa Wielkopolskiego. 
W wyniku realizacji operacji beneficjenci z Wielkopolski uzyskają wiedzę nt. bieżących nabo-rów, dokumentów oraz procedur dot. PROW 2014-2020. Poprzez realizacje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oraz zbudowa-na i utrzymana wysoka rozpoznawalność EFRROW.</t>
  </si>
  <si>
    <t>Kampania informacyjna w prasie lokalnej i regionalnej</t>
  </si>
  <si>
    <t>Liczba kampanii informacyjnych w prasie lokalnej i regionalnej/ Liczba tytułów prasowych, w których przeprowadzono kampanię</t>
  </si>
  <si>
    <t>III-IV kwartał</t>
  </si>
  <si>
    <t>Szkolenie dla wnioskodawców/potencjalnych beneficjentów KSOW</t>
  </si>
  <si>
    <t>W wyniku realizacji operacji przeszkolonych zostanie ok. 30 osób. Przeprowadzone szkolenia pozwolą na opracowanie wysokiej jakości pod względem merytorycznym wniosków o wybór operacji do realizacji w ramach Planu działania Krajowej Sieci Obszarów Wiejskich na lata 2014 -2020. Nastąpi również wzrost rozpoznawalności Programu, w dłuższej perspektywie czasu powinnos się to przełożyć na zwiększoną liczbę aplikacji o dofinansowanie projektów planowanych do realizacji w ramach PROW 2014 -2020.</t>
  </si>
  <si>
    <t>I kwartał</t>
  </si>
  <si>
    <t>W wyniku realizacji operacji nastąpi znaczący wzrost świadomości i wiedzy beneficjentów o warunkach i zasadach udzielania pomocy w ramach poddziałania "Podstawowe usługi i odnowa wsi" objętego Programem Rozwoju Obszarów Wiejskich na lata 2014 -2020. Wykonane szkolenie wpłynie na podniesienie jakości złożonej dokumentacji aplikacyjnej dot. formularzy wniosków o płatność i dokumentacji przetargowej. Nastąpi również wzrost rozpoznawalności Programu, w dłuższej perspektywie czasu powinno się to przełożyć na zwiększoną liczbę aplikacji o dofinansowanie projektów planowanych do realizacji w ramach PROW 2014 -2020.</t>
  </si>
  <si>
    <t>Beneficjenci i potencjalni beneficjenci PROW 2014-2020</t>
  </si>
  <si>
    <t>Głównym celem realizacji operacji jest dotarcie z informacjami nt. Programu do mieszkańców regionu. W plenerowych imprezach każdego roku udział bierze kilkadziesiąt a nwet kilkaset tysięcy osób - zakłada się, że osób bezpośrednio zainteresowanych stoiskiem Województwa będzie ok. 200</t>
  </si>
  <si>
    <t>200</t>
  </si>
  <si>
    <t>250</t>
  </si>
  <si>
    <t>I-IV kwartał</t>
  </si>
  <si>
    <t>Samorząd Województwa Kujawsko-Pomorskiego</t>
  </si>
  <si>
    <t>Szkolenia, spotkania, warsztaty, seminaria, punkty informacyjne, stoiska informacyjno-promocyjne</t>
  </si>
  <si>
    <t>Zwiększenie świadomości i wiedzy wśród potencjalnych beneficjentów/ beneficjentów PROW 2014-2020;Poszerzenie grupy zainteresowanych PROW 2014-2020;Przełamanie negatywnych stereotypów dotyczących życia na obszarach wiejskich;</t>
  </si>
  <si>
    <t>Organizacja stoisk informacyjno-promocyjnych PROW 2014-2020</t>
  </si>
  <si>
    <t>Ogół społeczeństwa, potencjalni beneficjenci i beneficjenci</t>
  </si>
  <si>
    <t xml:space="preserve">Samorząd Województwa Lubuskiego  </t>
  </si>
  <si>
    <t>Spotkania, Stoiska  informacyjne</t>
  </si>
  <si>
    <t>Potencjalni beneficjenci</t>
  </si>
  <si>
    <t xml:space="preserve">
 Informowanie społeczeństwa i potencjalnych beneficjentów o polityce rozwoju obszarów wiejskich i o możliwościach finansowania
</t>
  </si>
  <si>
    <t>Udzielanie informacji w formie różnych kontaktów z beneficjentem</t>
  </si>
  <si>
    <t>Ogół społeczeństwa, potencjalni beneficjenci, instytucje zaangażowane pośrednio i bezpośrednio we wdrażanie Programu</t>
  </si>
  <si>
    <t>50                 30            2000</t>
  </si>
  <si>
    <t>Realizacja działań promocyjnych i informacyjnych PROW 2014-2020 przez pracowników SR KSOW</t>
  </si>
  <si>
    <t>Ilość osób, którym zostanie udzielona informacja o PROW</t>
  </si>
  <si>
    <t>Rozpowszechnienie wizualnej marki Programu, oraz informacji na temat sposobu pozyskiwania środków czy efektów wdrażania PROW</t>
  </si>
  <si>
    <t xml:space="preserve">Samorząd Województwa Podlaskiego  </t>
  </si>
  <si>
    <t xml:space="preserve">Prowadzenie działań na stronie internetowej poznajprow.pl 
poprzez publikację aktualnych informacji i dokumentów dot. 
Programu, w tym obsługa powiązanych mediów społecznościowych oraz Współpraca ze środkami masowego przekazu
</t>
  </si>
  <si>
    <t>Media społecznościowe, strona internetowa</t>
  </si>
  <si>
    <t>Potencjalni beneficjenci, beneficjenci, przedstawiciele mediów</t>
  </si>
  <si>
    <t xml:space="preserve">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różne instytucje jako przeciwdziałanie fragmentarycznego postrzegania Programu.
</t>
  </si>
  <si>
    <t>Prowadzenie punktów informacyjnych PROW 2014-2020 w woj. podlaskim, w tym przekazywanie informacji o PROW 2014 - 2020 pracownikom punktów informacyjnych oraz podmiotom doradczym i LGD</t>
  </si>
  <si>
    <t>Beneficjenci PROW 2014-2020, potencjalni beneficjenci, doradcy, podmioty uczestniczące we wdrażaniu PROW 2014-2020</t>
  </si>
  <si>
    <t>Spotkanie koordynacyjne/Konsultacje w punkcie informacyj-nym</t>
  </si>
  <si>
    <t xml:space="preserve">Udzielone konsultacje w punkcie informacyjnym PROW 2014-2020. 
Szkolenia dla pracowników punktów informacyjnych i podmiotów doradczych.
Uczestnicy szkoleń dla pracowników punktów informacyjnych i podmiotów doradczych.
</t>
  </si>
  <si>
    <t xml:space="preserve">
Podniesienie jakości wdrażania PROW. Informowanie społeczeństwa i potencjalnych beneficjentów o polityce rozwoju obszarów wiejskich i o możliwościach finansowania. 
</t>
  </si>
  <si>
    <t>Cykl szkoleń informacyjnych potencjalnym beneficjentom i beneficjentom PROW 2014-2020</t>
  </si>
  <si>
    <t>Potencjalni beneficjenci/beneficjenci oraz podmioty zaanga-żowane we wdrażanie PROW 2014-2020</t>
  </si>
  <si>
    <t>Szkolenia informacyjne dla potencjalnych beneficjentów i be-neficjentów</t>
  </si>
  <si>
    <t xml:space="preserve">Szkolenia informacyjne dla potencjalnych beneficjentów i beneficjentów
Uczestnicy szkoleń informacyjnych dla potencjalnych beneficjentów i beneficjentów
</t>
  </si>
  <si>
    <t>min. 3      min. 60</t>
  </si>
  <si>
    <t xml:space="preserve">1. Przekazanie wiedzy potencjalnym beneficjentom/beneficjentom PROW 2014-2020 nt. zasad i trybu przyznania pomocy, przygotowania i rozliczenia projektów oraz innych aspektów związanych z pra-widłową realizacją/rozliczeniem projektów.
2. Podniesienie jakości wdrażania PROW 2014-2020.
</t>
  </si>
  <si>
    <t>Wsparcie działań informacyjno-promocyjnych PROW 2014-2020</t>
  </si>
  <si>
    <t>Mobilne punkty PROW podczas wydarzeń plenero-wych/Konkurs</t>
  </si>
  <si>
    <t xml:space="preserve">Ogół społeczeństwa, potencjalni beneficjenci, beneficjenci, 
media
</t>
  </si>
  <si>
    <t xml:space="preserve">Udzielone konsultacje w punkcie informacyjnym PROW 2014 - 2020
Liczba konkursów
Uczestnicy konkursu
Materiały promocyjne
</t>
  </si>
  <si>
    <t xml:space="preserve">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</si>
  <si>
    <t xml:space="preserve">Działania prowadzone poprzez stronę internetową </t>
  </si>
  <si>
    <t>Liczba odwiedzin strony</t>
  </si>
  <si>
    <t>Promocja PROW 2014-2020 w mediach</t>
  </si>
  <si>
    <t>Ogół społeczeństwa</t>
  </si>
  <si>
    <t>Prowadzenie punktu informacyjnego PROW 2014-2020</t>
  </si>
  <si>
    <t>Spotkania informacyjno-szkoleniowe z lokalnymi grupami działania</t>
  </si>
  <si>
    <t>Spotkanie ma na celu przekazanie informacji z zakresu obowiązujących przepisów, w tym wprowadzonych zmian w w ramach Działania rolno-środowiskowo-klimatycznego i działania Rolnictwo ekologiczne w ramach PROW 2014-2020 oraz Programu rolnośrodowiskowego PROW 2007-2013. 
Szkolenie umożliwi także wymianę doświadczeń wyniesionych z procesu wdrażania Działania rolno-środowiskowo-klimatycznego i działania Rolnictwo ekologiczne w ramach PROW 2014-2020 oraz Programu rolnośrodowiskowego PROW 2007-2013.</t>
  </si>
  <si>
    <t>Spotkanie/Konferencja</t>
  </si>
  <si>
    <t>DPB w MRiRW</t>
  </si>
  <si>
    <t>Spotkania dla doradców rolnośrodowiskowych i ekspertów przyrodniczych w ramach PROW 2014-2020</t>
  </si>
  <si>
    <t>Spotkania konsultacyjne dotyczące działań obszarowych PROW planowanych do wdrożenia po 2020 roku</t>
  </si>
  <si>
    <t>Wypracowanie wstępnych propozycji do przyszłych rozwiązań dotyczących sposobów realizacji celów środowiskowych w ramach II filaru WPR.</t>
  </si>
  <si>
    <t>Spotkania/Konferencja</t>
  </si>
  <si>
    <t>Liczba uczestników/
Liczba spotkań</t>
  </si>
  <si>
    <t>250/
5</t>
  </si>
  <si>
    <t xml:space="preserve">Naukowcy, eksperci przyrodniczy, doradcy, leśnicy oraz przedstawiciele: agencji płatniczej, instytucji zarządzającej, administracji publicznej i organizacji pozarządowych. </t>
  </si>
  <si>
    <t>Drukowane materiały informacyjno-promocyjne dotyczące działań obszarowych PROW 2014-2020</t>
  </si>
  <si>
    <t>Upowszechnienie wiedzy na temat celów i zasad realizacji działań obszarowych oraz promocja PROW.</t>
  </si>
  <si>
    <t>Ilość projektów,                                                                                                                                                                                                                                                                                                                                                                                                                                                                                                                                Ilość sztuk publikacji, 
Ilość rodzajów publikacji w roku 2018 (ulotek, broszur w ramach poszczególnych działań)</t>
  </si>
  <si>
    <t>Podmioty zaangażowane we wdrażanie działań obszarowych PROW 2014-2020 (leśnicy, doradcy rolnośrodowiskowi, eksperci przyrodniczy, instytucje zaangażowane w proces wdrażania działań obszarowych PROW 2014-2020) oraz potencjalni i aktualni beneficjenci. Materiały te trafią do szerokiego grona odbiorców, poprzez rozesłanie ich do różnych Instytucji oraz poprzez wykorzystywanie ich jako elementy informacyjno-promocyjne podczas spotkań o charakterze zamkniętym oraz otwartym takich jak konferencje i seminaria organizowane przez Ministerstwo i inne Instytucje współpracujące z MRiRW w ramach PROW, związane z wdrażaniem działań obszarowych PROW.</t>
  </si>
  <si>
    <t>DROW w MRiRW</t>
  </si>
  <si>
    <t>Materiały informacyjne (druk publikacji)</t>
  </si>
  <si>
    <t>Ogół społeczeństwa, potencjalni beneficjenci, instytucje pośred-nio i bezpośrednio zaangażowane we wdrażanie PROW 2014-2020</t>
  </si>
  <si>
    <t xml:space="preserve">Publikacja
Publikacja
</t>
  </si>
  <si>
    <t xml:space="preserve">5 000
5 000 
</t>
  </si>
  <si>
    <t>Zapoznanie szerokiej grupy odbiorców z aktualnymi informacjami dotyczącymi PROW 2014-2020 oraz z efektami jego realizacji.</t>
  </si>
  <si>
    <t>Wersja drukowana oraz wersja elektroniczna publikacji zamiesz-czona na stronie resortu oraz KSOW</t>
  </si>
  <si>
    <t>Konferencje/seminaria/szkolenia/spotkania dotyczące PROW 2014-2020</t>
  </si>
  <si>
    <t>Informacje na stronie internetowej KSOW, wysłanie zaproszeń.</t>
  </si>
  <si>
    <t xml:space="preserve">500
500 
</t>
  </si>
  <si>
    <t xml:space="preserve">Uczestnicy
Uczestnicy
</t>
  </si>
  <si>
    <t>Promocja PROW 2014-2020 ze szczególnym uwzględnieniem wizualizacji znaku Programu</t>
  </si>
  <si>
    <t>Ogół społeczeństwa, potencjalni beneficjenci, beneficjenci PROW 2014-2020</t>
  </si>
  <si>
    <t>Promowanie informacji o PROW 2014-2020 wśród szerokiej grupy odbiorców, poprzez materiały informacyjne prezentujące PROW 2014-2020 ze szczególnym uwzględnieniem wizualizacji znaku Programu.</t>
  </si>
  <si>
    <t>Zamieszczenie w „Kalendarzu Rolników” na 2019 i 2020 rok materiału informacyjno-promocyjnego MRiRW dotyczącego PROW 2014-2020.</t>
  </si>
  <si>
    <t>Ogół społeczeństwa, potencjalni beneficjenci, beneficjenci, instytucje zaangażowane bezpośrednio we wdrażanie Programu, instytucje zaangażowane pośrednio we wdrażanie Programu.</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</si>
  <si>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</si>
  <si>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Organizacja stoisk informacyjno – promocyjnych dot. PROW 2014-2020 podczas targów i wystaw</t>
  </si>
  <si>
    <t xml:space="preserve">Ogół społeczeństwa, potencjalni beneficjenci, beneficjenci,
instytucje zaangażowane bezpośrednio we wdrażanie Pro-gramu, instytucje zaangażowane pośrednio we wdrażanie Programu.
</t>
  </si>
  <si>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</si>
  <si>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Wydanie publikacji informacyjnej z zakresu systemu Chronionych Nazw Pochodzenia, Chronionych Oznaczeń Geograficznych, Gwarantowanych Tradycyjnych Specjalności - rozstrzygnięcie konkursu na przepis kulinarny;</t>
  </si>
  <si>
    <t xml:space="preserve">Publikacja w nakładzie:
2018 – 10 000 egzemplarzy (2 publikacje)
2019 – 5 000 egzemplarzy (1 publikacja)
</t>
  </si>
  <si>
    <t>Ogół społeczeństwa, konsumenci, rolnicy i producenci od-wiedzjący targi i inne imprezy</t>
  </si>
  <si>
    <t>Promocja znaku PROW 2014-2020, wzrost liczby producentów zainteresowanych skorzystaniem ze wsparcia w ramach PROW 2014-2020.</t>
  </si>
  <si>
    <t>Liczba wydanych publikacji</t>
  </si>
  <si>
    <t>Rolnicy i osoby zainteresowane tematyką rolnictwa i obsza-rów wiejskich</t>
  </si>
  <si>
    <t>Zakładanym celem realizacji operacji jest zwiększenie poziomu wiedzy ogólnej i szczegółowej dotyczącej warunków przyznawania pomocy w ramach PROW 2014-2020 oraz poszerzenie grupy zainteresowanych PROW. Ponadto celem jest zwiększenie rozpoznawalności PROW 2014-2020 oraz możliwość pozyskania nowych beneficjentów Programu.</t>
  </si>
  <si>
    <t xml:space="preserve">16/2018 r.
16/2019 r.
128/2018 r.
128/2019 r.
</t>
  </si>
  <si>
    <t>SAR w MRiRW</t>
  </si>
  <si>
    <t>Materiały informacyjno-promocyjne</t>
  </si>
  <si>
    <t>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ARiMR, MRiRW, prywatne podmioty doradcze.</t>
  </si>
  <si>
    <t>Zamawiane kalendarze dzięki logotypom MRiRW, PROW 2014-2020 i UE będą zwracały uwagę na możliwości korzystania z finansowego wsparcia EFRROW oraz wspomogą realizację celów określonych w WPR (informowa-nie i promowanie działań doradczo-szkoleniowych i innowacyjnych w ramach PROW 2014-2020).</t>
  </si>
  <si>
    <t xml:space="preserve">Liczba zakupionych kalendarzy w 2018 roku
Liczba zakupionych kalendarzy w 2019 roku
</t>
  </si>
  <si>
    <t>Ogół społeczeństwa i 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MRiRW i inne instytucje z otoczenia rolnictwa, współpracujące z IZ.</t>
  </si>
  <si>
    <t>Zakupione gadżety dzięki logotypom MRiRW, PROW 2014-2020 i UE będą zwracały uwagę na możliwości korzystania z finansowego wsparcia EFRROW oraz wspomogą realizację celów określonych w WPR (informowanie i promowanie działań doradczo-szkoleniowych i innowacyjnych w ramach PROW 2014-2020).</t>
  </si>
  <si>
    <t xml:space="preserve">Liczba zakupionych gadżetów w 2018 roku
Liczba zakupionych gadżetów w 2019 roku
</t>
  </si>
  <si>
    <t>Szkolenia dla doradców świadczących doradztwo w ramach PROW 2014-2020</t>
  </si>
  <si>
    <t>szkolenia</t>
  </si>
  <si>
    <t xml:space="preserve">Doradcy wpisani na listy doradców prowadzone przez Centrum Doradztwa Rolniczego i osoby ubiegające się o wpis na listy </t>
  </si>
  <si>
    <t xml:space="preserve">-Aktualizacja wiedzy doradców rolniczych wpisanych na listy doradców
'-Poprawa efektywności pracy doradczej 
'-Poprawa efektywności wdrażania PROW 2014 – 2020
</t>
  </si>
  <si>
    <t xml:space="preserve">Liczba przeszkolonych osób w 2018 roku
Liczba przeszkolonych osób w 2019 roku
</t>
  </si>
  <si>
    <t>konkursy</t>
  </si>
  <si>
    <t>Ogół społeczeństwa: doradcy, rolnicy, mieszkańcy obszarów wiejskich, redaktorzy wydawnictw ODR(16), samorząd lokalny szczebla gminnego</t>
  </si>
  <si>
    <t>Promowanie i informowanie o PROW 2014-2020</t>
  </si>
  <si>
    <t xml:space="preserve">Liczba konkursów w 2018 roku
Liczba konkursów w 2019 roku
Liczba wydawnictw w 2018 roku
Liczba wydawnictw w 2019 roku
Liczba uczestników w 2018 roku
Liczba uczestników w 2019 roku
</t>
  </si>
  <si>
    <t xml:space="preserve">
  - Informowanie społeczeństwa i potencjalnych beneficjentów o polityce rozwoju obszarów
wiejskich i o możliwości finansowania.</t>
  </si>
  <si>
    <t>1615/ 11</t>
  </si>
  <si>
    <t>20</t>
  </si>
  <si>
    <t>Jednostki wsparcia sieci</t>
  </si>
  <si>
    <t>Liczba uczestników/ Liczba spotkań</t>
  </si>
  <si>
    <t>Materiały promocyjne
Materiały promocyjne</t>
  </si>
  <si>
    <t>25 000 
25 000</t>
  </si>
  <si>
    <t>Liczba operacji</t>
  </si>
  <si>
    <t>Kwota operacji</t>
  </si>
  <si>
    <t xml:space="preserve">Upowszechnianie wiedzy ogólnej na temat Programu </t>
  </si>
  <si>
    <t>400</t>
  </si>
  <si>
    <t xml:space="preserve">Ogół społeczeństwa
</t>
  </si>
  <si>
    <t>10</t>
  </si>
  <si>
    <t xml:space="preserve">Liczba wejść na stronę
liczba opublikowanych wpisów 
</t>
  </si>
  <si>
    <t>9000                     800</t>
  </si>
  <si>
    <t xml:space="preserve">
Informowanie społeczeństwa i potencjalnych beneficjentów o polityce rozwoju obszarów wiejskich i o możliwościach finansowania.
</t>
  </si>
  <si>
    <t>Podniesienie jakości wdrażania PROW;
Informowanie społeczeństwa i potencjalnych beneficjentów o polityce rozwoju obszarów wiejskich i o możliwościach finansowania</t>
  </si>
  <si>
    <t>Promocja działań PROW 2014-2020 z wykorzystaniem kalendarzy (na rok 2019 i 2020)</t>
  </si>
  <si>
    <t>Promocja działań PROW 2014-2020 z wykorzystaniem gadżetów promocyjnych innych niż materiały drukowane</t>
  </si>
  <si>
    <t>Zapewnienie stałego dostępu jak najszerszemu gronu odbiorców, w tym beneficjentom i potencjalnym beneficjentom do aktualnych informacji o programie. Zwiększenie poziomu wiedzy ogólnej i szczegółowej dotyczącej Programu i wkładu Wspólnoty w rozwój obszarów wiejskich.Strona internetowa to w dzisiejszych czasach jedna z podstawowych form komunikacji ze społeczeństwem. Jej zaletą jest nieprzerwana praca sieci, możliwość korzystania z niej w dowolnych porach. Jest to niezwykle tani, szybki i łatwo dostępny sposób przekazywania informacji.</t>
  </si>
  <si>
    <t>CAŁY ROK</t>
  </si>
  <si>
    <t>Samorząd Województwa Świętokrzyskiego</t>
  </si>
  <si>
    <t>Zapewnienie punktu informacyjnego, w którym udzielane będą pewne, aktualne i przejrzyste informacje o PROW 2014-2020 zarówno beneficjentom, potencjalnym beneficjentom jak i każdemu kto będzie chciał uzyskać informacje o Programie. Celem realizacji operacji jest również zapewnienie odpowiedniej wizualizacji PROW i całego EFFROW poprzez wykonanie materiałów promocyjnych w postaci kalendarzy.</t>
  </si>
  <si>
    <t>Punkt informacyjny, materiały promocyjne (kalendarze)</t>
  </si>
  <si>
    <t>Informowanie o rezultatach Programu oraz o wkładzie Wspólnoty w realizację Programu (nie dotyczy podmiotów zaangażowanych w realizację Strategii)</t>
  </si>
  <si>
    <t>Informowanie społeczeństwa o wkładzie Wspólnoty w realizację Programu, o jego rezultatach. W wyniku realizacji operacji informacja o roli Wspólnoty we współfinansowaniu rozwoju obszarów wiejskich w Polsce dotrze do szerokiego grona odbiorców. Reklama w telewizji/radiu będzie służyła zbudowaniu i utrzymaniu wysokiej rozpoznawalności EFRROW i PROW 2014-2020 na tle innych programów oraz funduszy europejskich.</t>
  </si>
  <si>
    <t xml:space="preserve">Spot reklamowy, Reklama w radiu </t>
  </si>
  <si>
    <t>IV kartał</t>
  </si>
  <si>
    <t>Członkowie zarządu i pracownicy LGD woj. świętokrzyskiego</t>
  </si>
  <si>
    <t>II i IV kartał</t>
  </si>
  <si>
    <t>Celem realizacji operacji jest zapewnienie rzetelnej i wiarygodnej informacji na temat możliwości aplikowania i realizacji projektów w ramach PROW 2014 -2020 w Województwie Wielkopolskim. Ponadto celem operacji jest zwiększenie świadomości społeczeństwa na temat roli i znaczenia Programu, rozpowszechnienie marki Programu oraz wkładu Wspólnoty w rozwój rolnictwa i obszarów wiejskich w Polsce
Celem operacji jest przede wszystkim zbudowanie i utrzymanie wysokiej rozpoznawalności EFROW oraz zwiększenie świadomości społeczeństwa na temat roli i znaczenia Programu oraz wkładu Wspólnoty w rozwój rolnictwa i obszarów wiejskich poprzez rozpowszechnianie materiałów zawierających wizualizację Programu zgodną z wymogami. Dzięki zastosowaniu odpowiedniej wizualizacji zostanie uwidoczniona rola Wspólnoty we współfinansowaniu rozwoju obszarów wiejskich w Polsce</t>
  </si>
  <si>
    <t>III, IV</t>
  </si>
  <si>
    <t>Informowanie o PROW 2014-2020. Utrzymanie strony oraz konta na Facebooku.</t>
  </si>
  <si>
    <t>Dwuletni Plan operacyjny Krajowej Sieci Obszarów Wiejskich na lata 2018-2019 w zakresie działania 8 Plan komunikacyjny.</t>
  </si>
  <si>
    <t>Liczba spotkań informacyjno-szkoleniowych, 
liczba uczestników</t>
  </si>
  <si>
    <t>2
60</t>
  </si>
  <si>
    <t>Liczba udzielonych konsultacji, 
liczba kalendarzy</t>
  </si>
  <si>
    <t>1300
1800</t>
  </si>
  <si>
    <t>1.Liczba uczestników 2.Liczba wydanych materiałów informacyjnych 3.Liczba przedsięwzięcia w których zostanie utworzony punkt informacyjny PROW 
4. Liczba udzielonych konsultacji.</t>
  </si>
  <si>
    <t>1. 500 uczestników        2. 1100 sztuk wydanych materiałów informacyjnych (500kompletów kalendarzy, 500 sztuk ulotek, 100 sztuk pamięci USB)                      3. 3  spotkania
4. 500 konsultacji</t>
  </si>
  <si>
    <t>1.Liczba uczestników 2.Liczba wydanych materiałów szkoleniowych 
3. Liczba szoleń</t>
  </si>
  <si>
    <t>1. 40 uczestników spotkania.                   
2. 40 sztuk wydanych materiałów szkoleniowych 
3. 1 szkolenie</t>
  </si>
  <si>
    <t>1.Liczba uczestników 2.Liczba wydanych materiałów szkoleniowych 
3. Liczba szkoleń</t>
  </si>
  <si>
    <t>Organizacja spotkań informacyjno-promocyjnych w siedzibie  Departamentu Rozwoju Obszarów Wiejskich oraz stoisk informacyjno-promocyjnych dla potencjalnych beneficjentów i beneficjentów</t>
  </si>
  <si>
    <t>Potencjalni beneficjenci i beneficjenci</t>
  </si>
  <si>
    <t>Imprezy regionalnym o charakterze rolniczym/Uczestnicy imprez regionalnym o charakterze rolniczym</t>
  </si>
  <si>
    <t>Seminaria informacyjne
Uczestnicy seminariów informacyjnych
Inne  materiały informacyjne - nakład
Inne  materiały informacyjne - dystrybucja
Imprezy lokalne o charakterze rolniczym
Uczestnicy imprez lokalnych o charakterze rolniczym
Inne materiały promocyjne</t>
  </si>
  <si>
    <t>II, III</t>
  </si>
  <si>
    <t>Seminaria informacyjne Uczestnicy seminariów informacyjnych  
Ilość materiałów promocyjnych   
Kalendarze</t>
  </si>
  <si>
    <t>Ilość poinformowanych osób 
Artykuły internetowe    Odsłona artykułów internetowych</t>
  </si>
  <si>
    <t xml:space="preserve">18 (3 wkładki 
w 6 tygodni-kach)
</t>
  </si>
  <si>
    <t>20
1
10</t>
  </si>
  <si>
    <t>Liczba spotkań/ liczba uczestników</t>
  </si>
  <si>
    <t>1/ 40</t>
  </si>
  <si>
    <t>Liczba przeszkolonych potencjalnych wnioskodawców</t>
  </si>
  <si>
    <t xml:space="preserve">Łączna liczba targów, wystaw, imprez na poziomie krajowym
Koszty wydarzeń w zł,
Liczba materiałów informacyjno - promocyjnych,
Koszty wykonania materiałów informacyjno - promocyjnych
</t>
  </si>
  <si>
    <t xml:space="preserve">Liczba </t>
  </si>
  <si>
    <t xml:space="preserve">Kwota </t>
  </si>
  <si>
    <t>Kwota</t>
  </si>
  <si>
    <t>Informowanie o rezultatach Programu oraz o wkładzie Wspólnoty w realizację Programu( nie dotyczy podmiotów zaangażowanych w realizację strategii)</t>
  </si>
  <si>
    <t>Baza dobrych praktyk</t>
  </si>
  <si>
    <t>IV</t>
  </si>
  <si>
    <t>1/ 80</t>
  </si>
  <si>
    <t>Zapewnienie informacji pracownikom punktów informacyjnych PROW 2014-2010, PIFE oraz podmiotom doradczym i LGD</t>
  </si>
  <si>
    <t>cykl spotkań z lokalnymi grupami działania</t>
  </si>
  <si>
    <t>stoiska informacyjno-promocyjne PROW/KSOW podczas imprez plenerowych</t>
  </si>
  <si>
    <t>2/ 99</t>
  </si>
  <si>
    <t>Szkolenie z wniosku o przyznanie pomocy w ramach działania Podstawowe usługi i odnowa wsi na obszarach wiejskich</t>
  </si>
  <si>
    <t>Informowanie i promocja Programu Rozwoju Obszarów Wiejskich na lata 2014-2020 poprzez prowadzenie punktu informacyjnego I jego doposażenie w materiały informacyjno - promocyjne</t>
  </si>
  <si>
    <t>Stoiska informacyjne podczas eventów, udział w spotkaniach/posiedzeniach Grupy Roboczej</t>
  </si>
  <si>
    <t xml:space="preserve">Podniesienie jakości wdrażania PROW,
 Informowanie społeczeństwa i potencjalnych beneficjentów o polityce rozwoju obszarów wiejskich i o możliwościach finansowania
</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</si>
  <si>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</si>
  <si>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Podniesienie jakości wdrażania PROW,                                       Informowanie społeczeństwa i potencjalnych beneficjentów o polityce rozwoju obszarów wiejskich i o możliwościach finansowania,                          Wspieranie innowacji w rolnictwie, produkcji żywności, leśnictwie i na obszarach wiejskich</t>
  </si>
  <si>
    <t xml:space="preserve">Zwiększenie świadomości i wiedzy wśród potencjalnych beneficjentów/ beneficjentów PROW 2014-2020; Poszerzenie grupy zainteresowanych PROW 2014-2020;Przełamanie negatywnych stereotypów dotyczących życia na obszarach wiejskich; </t>
  </si>
  <si>
    <t>Ułatwienie transferu wiedzy i innowacji w rolnictwie i leśnictwie oraz na obszarach wiejskich,                                                                                                                 Wspieranie organizacji łańcucha żywnościowego,
Promowanie włączenia społecznego, zmniejszenia ubóstwa oraz rozwoju gospodarczego na obszarach wiejskich.</t>
  </si>
  <si>
    <t>Podniesienie jakości wdrażania PROW;                                       Informowanie społeczeństwa i potencjalnych beneficjentów o polityce rozwoju obszarów wiejskich i o możliwościach finansowania;                            Wspieranie innowacji w rolnictwie, produkcji żywności, leśnictwie i na obszarach wiejskich;</t>
  </si>
  <si>
    <t xml:space="preserve">Zwiększenie świadomości i wiedzy wśród potencjalnych beneficjentów/ beneficjentów PROW 2014-2020; Poszerzenie grupy zainteresowanych PROW 2014-2020; Przełamanie negatywnych stereotypów dotyczących życia na obszarach wiejskich; </t>
  </si>
  <si>
    <t>Podniesienie jakości wdrażania PROW;                                Informowanie społeczeństwa i potencjalnych beneficjentów o polityce rozwoju obszarów wiejskich i o możliwościach finansowania;                           Wspieranie innowacji w rolnictwie, produkcji żywności, leśnictwie i na obszarach wiejskich</t>
  </si>
  <si>
    <t>1.Podniesienie jakości wdrażania PROW
2.Zapewnienie pewnej, aktualnej i przejrzystej informacji o PROW 2014-2020 dla ogółu interesariuszy oraz promowanie Programu, jako instrumentu wspierającego rozwój rolnictwa i obszarów wiejskich w Polsce,
3.zwiększenie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</si>
  <si>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1.Liczba uczestników 2.Liczba wydanych materiałów szkoleniowych               3. Liczba konferencji</t>
  </si>
  <si>
    <t>1. 120 uczestników Konferencji.                    2. 120 sztuk wydanych materiałów szkoleniowych                3. 1 konferencja</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</si>
  <si>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w tworzenie, ulepszanie i rozwijanie podstawowych usług lokalnych dla ludności wiejskiej, w tym rekreacji i kultury, i powiązanej infrastruktury.</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</si>
  <si>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zbudowanie i utrzymanie wysokiej rozpoznawalności EFRROW i PROW 2014-2020 na tle zbudowanie innych programów oraz funduszy europejskich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</si>
  <si>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</si>
  <si>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</si>
  <si>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zbudowanie i utrzymanie wysokiej rozpoznawalności EFRROW i PROW 2014-2020 na tle innych programów oraz funduszy europejskich</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</si>
  <si>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zbudowanie i utrzymanie wysokiej rozpoznawalności EFRROW i PROW 2014-2020 na tle innych programów oraz funduszy europejskich</t>
    </r>
  </si>
  <si>
    <t>Podniesienie jakości wdrażania PROW.
Informowanie społeczeństwa i potencjalnych beneficjentów o polityce rozwoju obszarów wiejskich i o możliwościach finansowania.</t>
  </si>
  <si>
    <t xml:space="preserve"> Promowanie włączenia społecznego, zmniejszania ubóstwa oraz rozwoju gospodarczego na obszarach wiejskich.</t>
  </si>
  <si>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</si>
  <si>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Zapewnienie informacji pracownikom punktów informacyjnych PROW 2014-2020, PIFE oraz podmiotom doradczym i LGD</t>
  </si>
  <si>
    <t>Informowanie społeczeństwa i potencjalnych beneficjentów o polityce rozwoju obszarów wiejskich i o możliwościach finansowania.                              Wspieranie innowacji w rolnictwie, produkcji żywności, leśnictwie i na obszarach wiejskich.</t>
  </si>
  <si>
    <t>Promowanie efektywnego gospodarowania zasobami i wspieranie  przechodzenia w sektorach rolnym, spożywczym i leśnym na gospodarke niskoemisyjną i odporną na zmiane klimatu.                                                                                 Promowanie właczenia społecznego, zmniejszenia ubóstwa oraz rozwoju gospodarczego na obszarach wiejskich.</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</si>
  <si>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</si>
  <si>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</si>
  <si>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</si>
  <si>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</si>
  <si>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</si>
  <si>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</si>
  <si>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</si>
  <si>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 xml:space="preserve"> Promowanie włączenia społecznego, zmniejszenia ubóstwa oraz rozwoju gospodarczego na obszarach wiejskich</t>
  </si>
  <si>
    <r>
      <rPr>
        <b/>
        <sz val="9"/>
        <color theme="1"/>
        <rFont val="Calibri"/>
        <family val="2"/>
        <charset val="238"/>
      </rP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u/>
        <sz val="9"/>
        <color theme="1"/>
        <rFont val="Calibri"/>
        <family val="2"/>
        <charset val="238"/>
      </rPr>
      <t xml:space="preserve">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</si>
  <si>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</si>
  <si>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 </t>
    </r>
    <r>
      <rPr>
        <u/>
        <sz val="9"/>
        <color theme="1"/>
        <rFont val="Calibri"/>
        <family val="2"/>
        <charset val="238"/>
      </rPr>
      <t xml:space="preserve">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</si>
  <si>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</si>
  <si>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</si>
  <si>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i rozwoju obszarów wiejskich w Polsce            </t>
    </r>
  </si>
  <si>
    <t xml:space="preserve">Podniesienie jakości wdrażania PROW,
Informowanie społeczeństwa i potencjalnych beneficjentów o polityce rozwoju obszarów wiejskich i o możliwościach finansowania.
</t>
  </si>
  <si>
    <t xml:space="preserve"> Ułatwienie tranferu wiedzy i innowacji w rolnictwie i leśnictwie oraz na obszarach wiejskich</t>
  </si>
  <si>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w tworzenie, ulepszanie i rozwijanie podstawowych usług lokalnych dla ludności wiejskiej, w tym rekreacji i kultury, i powiązanej infrastruktury                                                                        </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</si>
  <si>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</si>
  <si>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</si>
  <si>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</si>
  <si>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do życia i zamieszkania  </t>
    </r>
    <r>
      <rPr>
        <sz val="9"/>
        <rFont val="Calibri"/>
        <family val="2"/>
        <charset val="238"/>
        <scheme val="minor"/>
      </rPr>
      <t xml:space="preserv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</si>
  <si>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</si>
  <si>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</si>
  <si>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</si>
  <si>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</si>
  <si>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rPr>
      <t>Zapewnienie pewnej, aktualnej i przejrzystej informacji o PROW 2014 -2020 dla ogółu interesariuszy oraz promowanie Programu, jako instrumentu wspierającego rozwój rolnictwa i obszarów wiejskich w Polsce,</t>
    </r>
    <r>
      <rPr>
        <sz val="9"/>
        <rFont val="Calibri"/>
        <family val="2"/>
        <charset val="238"/>
      </rPr>
      <t xml:space="preserve">
</t>
    </r>
    <r>
      <rPr>
        <b/>
        <sz val="9"/>
        <rFont val="Calibri"/>
        <family val="2"/>
        <charset val="238"/>
      </rPr>
      <t>Budowanie pozytywnego wizerunku wsi jako miejsca zamieszkania</t>
    </r>
    <r>
      <rPr>
        <sz val="9"/>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</si>
  <si>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</si>
  <si>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rPr>
      <t>Zapewnienie pewnej, aktualnej i przejrzystej informacji o PROW 2014 -2020 dla ogółu interesariuszy oraz promowanie Programu, jako instrumentu wspierającego rozwój rolnictwa i obszarów wiejskich w Polsce</t>
    </r>
    <r>
      <rPr>
        <sz val="9"/>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 Zbudowanie i utrzymanie wysokiej rozpoznawalności EFRROW i PROW 2014 - 2020 na tle innych programów oraz funduszy europejskich,</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</si>
  <si>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</si>
  <si>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t>
    </r>
    <r>
      <rPr>
        <b/>
        <sz val="9"/>
        <rFont val="Calibri"/>
        <family val="2"/>
        <charset val="238"/>
        <scheme val="minor"/>
      </rPr>
      <t>Budowanie pozytywnego wizerunku wsi jako miejsca zamieszkania;</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</si>
  <si>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r>
      <rPr>
        <b/>
        <sz val="9"/>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mieszkanców kraju funkcjonowania PROW jako programu głównie lub wyłącznie wspierającego rolników/rolnictwo,
- poszerzenie grupy zainteresowanych PROW, dotarcie z przekazem do grup nastawionych niechętnie lub krytycznie do FR (w tym PROW), przełamanie negatywnych stereotypów dotyczących życia na obszarach wiejskich,</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</si>
  <si>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</si>
  <si>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Wsparcie na rozwój lokalny kierowany przez społeczność w ramach LEADER</t>
    </r>
    <r>
      <rPr>
        <sz val="9"/>
        <rFont val="Calibri"/>
        <family val="2"/>
        <charset val="238"/>
        <scheme val="minor"/>
      </rPr>
      <t xml:space="preserve">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</si>
  <si>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</si>
  <si>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rFont val="Calibri"/>
        <family val="2"/>
        <charset val="238"/>
      </rPr>
      <t>Zapewnienie pewnej, aktualnej i przejrzystej informacji o PROW 2014 - 2020 dla ogółu interesariuszy oraz promowanie Programu, jako instrumentu wspierającego rozwój rolnictwa i obszarów wiejskich w Polsce</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</si>
  <si>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</si>
  <si>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</si>
  <si>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</si>
  <si>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</si>
  <si>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Uwidocznienie roli Wspólnoty we współfinansowaniu rozwoju obszarów wiejskich w Polsce</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</si>
  <si>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</si>
  <si>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</si>
  <si>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</si>
  <si>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</si>
  <si>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t>
    </r>
  </si>
  <si>
    <t>Odtwarzanie, ochrona i wzbogacanie ekosystemów</t>
  </si>
  <si>
    <t>Liczba uczestników/
Liczba spotkań</t>
  </si>
  <si>
    <t xml:space="preserve">Odtwarzanie, ochrona i wzbogacanie ekosystemów </t>
  </si>
  <si>
    <t>Ułatwienie transferu wiedzy i innowacji w rolnictwie i leśnictwie oraz na obszarach wiejskich,
Odtwarzanie, ochrona i wzbogacanie ekosystemów,
Promowanie efektywnego gospodarowania zasobami i wspieranie przechodzenia, 
w sektorach rolnym, spożywczym i leśnym na gospodarkę niskoemisyjną i odporną na zmianę klimatu</t>
  </si>
  <si>
    <t xml:space="preserve">                                                                                                                                                                                                                                                                                                                                                 Zapewnienie informacji o nowym okresie programowania 2021-2027</t>
  </si>
  <si>
    <t xml:space="preserve">Promowanie efektywnego gospodarowania zasobami i wspieranie przechodzenia 
w sektorach rolnym, spożywczym i leśnym na gospodarkę niskoemisyjną i odporną na zmianę klimatu
</t>
  </si>
  <si>
    <t xml:space="preserve">
Informowanie społeczeństwa i potencjalnych beneficjentów o polityce rozwoju obszarów wiejskich i o możliwościach finansowania</t>
  </si>
  <si>
    <t>Ułatwienie transferu wiedzy i innowacji w rolnictwie i leśnictwie oraz na obszarach wiejskich,
Zwiększenie rentowności gospodarstw i konkurencyjność,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</si>
  <si>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 xml:space="preserve">Upowszechnianie wiedzy ogólnej na temat Programu                                             </t>
  </si>
  <si>
    <t>Podniesienie jakości wdrażania PROW,                                             Informowanie społeczeństwa i potencjalnych beneficjentów o polityce rozwoju obszarów wiejskich i o możliwościach finansowania</t>
  </si>
  <si>
    <t>Przekazywanie potencjalnym beneficjentom/ beneficjentom Programu szcze-gółowych informacji dotyczących warunków i zasad udzielania pomocy</t>
  </si>
  <si>
    <t>Ułatwienie transferu wiedzy i innowacji w rolnictwie i leśnictwie oraz na obszarach wiejskich,
Zwiększenie rentowności gospodarstw i konkurencyjność,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</si>
  <si>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Ułatwienie transferu wiedzy i innowacji w rolnictwie i leśnictwie oraz na obszarach wiejskich,
Zwiększenie rentowności gospodarstw i konkurencyjność,
Wspieranie organizacji łańcucha żywnościowego</t>
  </si>
  <si>
    <t xml:space="preserve">Podniesienie jakości wdrażania PROW, 
Informowanie społeczeństwa i potencjalnych beneficjentów o polityce rozwoju obszarów wiejskich i o możliwościach finansowania,          
Wspieranie innowacji w rolnictwie, produkcji żywności, leśnictwie i na obszarach wiejskich                                                         </t>
  </si>
  <si>
    <t xml:space="preserve">Podniesienie jakości wdrażania PROW,
Informowanie społeczeństwa i potencjalnych beneficjentów o polityce rozwoju obszarów wiejskich i o możliwościach finansowania                                                                    </t>
  </si>
  <si>
    <t xml:space="preserve">Ułatwienie transferu wiedzy i innowacji w rolnictwie i leśnictwie oraz na obszarach wiejskich
</t>
  </si>
  <si>
    <t xml:space="preserve">Upowszechnianie wiedzy ogólnej na temat Programu
</t>
  </si>
  <si>
    <t>Zapewnienie informacji o nowym okresie programowania 2021-2027</t>
  </si>
  <si>
    <t xml:space="preserve">
Informowanie społeczeństwa i potencjalnych beneficjentów o polityce rozwoju obszarów wiejskich i o możliwościach finansowania                                                                    </t>
  </si>
  <si>
    <t>Ułatwienie transferu wiedzy i innowacji w rolnictwie i leśnictwie oraz na obszarach wiejskich,                                                                                                               Wspieranie organizacji łańcucha żywnościowego,
Promowanie włączenia społecznego, zmniejszenia ubóstwa oraz rozwoju gospodarczego na obszarach wiejskich.</t>
  </si>
  <si>
    <t xml:space="preserve">Podniesienie jakości wdrażania PROW,
Informowanie społeczeństwa i potencjalnych beneficjentów o polityce rozwoju obszarów wiejskich i o możliwościach finansowania
</t>
  </si>
  <si>
    <t>1. 40 uczestników spotkania.                               2. 40 sztuk wydanych materiałów szkoleniowych 
3. 1 szkolenie</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</si>
  <si>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</si>
  <si>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</si>
  <si>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</si>
  <si>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</si>
  <si>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 xml:space="preserve">Artykuły                     w prasie </t>
  </si>
  <si>
    <r>
      <rPr>
        <b/>
        <sz val="9"/>
        <color theme="1"/>
        <rFont val="Calibri"/>
        <family val="2"/>
        <charset val="238"/>
        <scheme val="minor"/>
      </rPr>
      <t xml:space="preserve">        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</si>
  <si>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 xml:space="preserve"> Zwiększenie rentowności gospodarstw i konkurencyjność,
- Wspieranie organizacji łańcucha żywnościowego
 - Odtwarzanie, ochrona i wzbogacania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</si>
  <si>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Podniesie jakości wdrażania PROW,
 - Informowanie społeczeństwa i potencjalnych beneficjentów o polityce Rozwoju Obszarów wiejski i o możliwościach finansowania</t>
  </si>
  <si>
    <t xml:space="preserve">Podniesienie jakości wdrażania PROW,  Informowanie społeczeństwa i potencjalnych beneficjentów o polityce rozwoju obszarów wiejskich i o możliwościach finansowania </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</si>
  <si>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                                                                     </t>
    </r>
  </si>
  <si>
    <t xml:space="preserve">Pełnienie roli punktu informacyjnego Programu Rozwoju 
Obszarów Wiejskich 2014-2020 oraz zakup materiałów informacyjno-promocyjnych: drukowanych i gadżetów
</t>
  </si>
  <si>
    <t xml:space="preserve"> Promowanie włączenia społecznego, zmniejszenia ubóstwa oraz rozwoju gospodarczego na obszarach wiejskich. </t>
  </si>
  <si>
    <t xml:space="preserve">
Podniesienie jakości wdrażania PROW,
Informowanie społeczeństwa i potencjalnych beneficjentów o polityce rozwoju obszarów wiejskich i o możliwościach finansowania</t>
  </si>
  <si>
    <t xml:space="preserve"> Podniesienie jakości wdrażania PROW,
 Informowanie społeczeństwa i potencjalnych beneficjentów o polityce rozwoju obszarów wiejskich i o możliwościach finansowania</t>
  </si>
  <si>
    <t>Podniesienie jakości wdrażania PROW,
Informowanie społeczeństwa i potencjalnych beneficjentów o polityce rozwoju obszarów wiejskich i o możliwościach finansowania,                                                                                                                                                Wspieranie innowacji w rolnictwie, produkcji żywności, leśnictwie i na obszarach wiejskich</t>
  </si>
  <si>
    <t>Podniesienie jakości wdrażania PROW,
Informowanie społeczeństwa i potencjalnych beneficjentów o polityce rozwoju obszarów wiejskich i o możliwościach finansowania,                                                                                                                                       Wspieranie innowacji w rolnictwie, produkcji żywności, leśnictwie i na obszarach wiejskich</t>
  </si>
  <si>
    <t>Podniesienie jakości wdrażania PROW,
Informowanie społeczeństwa i potencjalnych beneficjentów o polityce rozwoju obszarów wiejskich i o możliwościach finansowania</t>
  </si>
  <si>
    <t xml:space="preserve">Wykonanie opracowań graficznych, przygotowanie do druku, druk i dystrybucja publikacji dotyczących działań obszarowych Programu Rozwoju Obszarów Wiejskich na lata 2014-2020:  
• Inwestycje w rozwój obszarów leśnych i poprawę żywotności lasów 
• Płatności dla obszarów z ograniczeniami naturalnymi lub innymi szczególnymi ograniczeniami
• Działanie rolno-środowiskowo-klimatyczne 
• Rolnictwo ekologiczne
Planowany łączny nakład publikacji w 2018 roku 30 000 egz. i w 2019 roku 90 000 egz. 
W 2018 r. przewiduje się realizację publikacji w postaci broszur i ulotek dotyczących działań: Działanie rolno-środowiskowo-klimatyczne,  Rolnictwo ekologiczne oraz Inwestycje w rozwój obszarów leśnych i poprawę żywotności lasów .
W 2019 r. natomiast broszur i ulotek dotyczących działań: Działanie rolno-środowiskowo-klimatyczne,  Rolnictwo ekologiczne, Inwestycje w rozwój obszarów leśnych i poprawę żywotności lasów oraz Płatności dla obszarów z ograniczeniami naturalnymi lub innymi szczególnymi ograniczeniami.
Nakład i propozycje tytułów zostanie określony na etapie zamówienia publicznego. </t>
  </si>
  <si>
    <t>brak</t>
  </si>
  <si>
    <t>Zapewnienie odpowiedniej wizualizacji programu</t>
  </si>
  <si>
    <t>DPiJŻ w MRiRW</t>
  </si>
  <si>
    <t>Zwiększenie rentowności gospodarstw i konkurencyjność</t>
  </si>
  <si>
    <t xml:space="preserve">Kampania informacyjno-promocyjna na antenie 
Programu 1 Polskiego Radia
</t>
  </si>
  <si>
    <t>Dotarcie za pośrednictwem audcji i spotów emitowanych w Programie 1 Polskiego Radia do grupy docelowej z informacjami o możliwości skorzystania z pomocy w ramach PROW 2014 - 2020</t>
  </si>
  <si>
    <t>potencjalni beneficjenci działań  PROW 2014-2020, a szczególnie obsługiwanych przez ARiMR; mieszkańcy wsi i terenów wiejskich; całe społeczeństwo.</t>
  </si>
  <si>
    <t>2 - 4 kwartał</t>
  </si>
  <si>
    <t>Agencja Restrukturyzacji i Modernizacji Rolnictwa</t>
  </si>
  <si>
    <t xml:space="preserve">Kampania informacyjno-promocyjna na antenie 
TV Trwam
</t>
  </si>
  <si>
    <t>Dotarcie za pośrednictwem audcji emitowanych w TV Trwam do grupy docelowej z informacjami o możliwości skorzystania z pomocy w ramach PROW 2014 - 2020</t>
  </si>
  <si>
    <t>Audcje w TV Trwam</t>
  </si>
  <si>
    <t>Łączna liczba audycji wyemitowanych w TV Trwam</t>
  </si>
  <si>
    <t>21</t>
  </si>
  <si>
    <t>Ogladalność audycji</t>
  </si>
  <si>
    <r>
      <rPr>
        <b/>
        <sz val="9"/>
        <color theme="1"/>
        <rFont val="Calibri"/>
        <family val="2"/>
        <charset val="238"/>
        <scheme val="minor"/>
      </rPr>
      <t>Inwestycje w środki trwałe:</t>
    </r>
    <r>
      <rPr>
        <sz val="9"/>
        <color theme="1"/>
        <rFont val="Calibri"/>
        <family val="2"/>
        <charset val="238"/>
        <scheme val="minor"/>
      </rPr>
      <t xml:space="preserve"> Wsparcie na inwestycje w gospodarstwach rolnych; Wsparcie na inwestycje w zakresie przetwórstwa i wprowadzania do obrotu lub rozwoju produktów rolnych.</t>
    </r>
    <r>
      <rPr>
        <b/>
        <sz val="9"/>
        <color theme="1"/>
        <rFont val="Calibri"/>
        <family val="2"/>
        <charset val="238"/>
        <scheme val="minor"/>
      </rPr>
      <t xml:space="preserve"> Przywracanie potencjału produkcji rolnej zniszczonego w wyniku klęsk żywiołowych i katastrof oraz wprowadzanie odpowiednich środków zapobiegawczych: </t>
    </r>
    <r>
      <rPr>
        <sz val="9"/>
        <color theme="1"/>
        <rFont val="Calibri"/>
        <family val="2"/>
        <charset val="238"/>
        <scheme val="minor"/>
      </rPr>
      <t xml:space="preserve">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 Inwestycje w rozwój obszarów leśnych i poprawę żywotności lasów: </t>
    </r>
    <r>
      <rPr>
        <sz val="9"/>
        <color theme="1"/>
        <rFont val="Calibri"/>
        <family val="2"/>
        <charset val="238"/>
        <scheme val="minor"/>
      </rPr>
      <t>Wsparcie na zalesianie i tworzenie terenu zalesionego</t>
    </r>
    <r>
      <rPr>
        <b/>
        <sz val="9"/>
        <color theme="1"/>
        <rFont val="Calibri"/>
        <family val="2"/>
        <charset val="238"/>
        <scheme val="minor"/>
      </rPr>
      <t xml:space="preserve">. Tworzenie grup i organizacji producentów: </t>
    </r>
    <r>
      <rPr>
        <sz val="9"/>
        <color theme="1"/>
        <rFont val="Calibri"/>
        <family val="2"/>
        <charset val="238"/>
        <scheme val="minor"/>
      </rPr>
      <t>Tworzenie grup producentów i organizacji producentów w sektorze rolnym i leśnym.</t>
    </r>
  </si>
  <si>
    <t xml:space="preserve">Kampania informacyjno-promocyjna na antenie 
TV Republika
</t>
  </si>
  <si>
    <t>Dotarcie za pośrednictwem audcji emitowanych w TV Republika do grupy docelowej z informacjami o możliwości skorzystania z pomocy w ramach PROW 2014 - 2020</t>
  </si>
  <si>
    <t>Audcje w TV Republika</t>
  </si>
  <si>
    <t>Łączna liczba audycji wyemitowanych w TV Republika</t>
  </si>
  <si>
    <t xml:space="preserve">Kampania informacyjno-promocyjna na antenie 
TVP
</t>
  </si>
  <si>
    <t>Dotarcie za pośrednictwem audcji emitowanych w TVP do grupy docelowej z informacjami o możliwości skorzystania z pomocy w ramach PROW 2014 - 2020</t>
  </si>
  <si>
    <t>Audcje w TVP</t>
  </si>
  <si>
    <t>Łączna liczba audycji wyemitowanych w TVP</t>
  </si>
  <si>
    <t>-</t>
  </si>
  <si>
    <t>Operacja  ma na celu przekazanie Lokalnym Grupom Działania bieżącej i niezbędnej wiedzy związanej z realizacja lokalnych strategii rozwoju, w tym analizę problemów przy realizacji operacji, odpowiedzi na zgłaszane pytania i wątpliwości kierowane ze strony LGD, a także promocję realizowanych działań w zakresie Leader. Szkolenie ma na celu dostarczenie praktycznej wiedzy i udzielania wsparcia merytorycznego oraz praktycznego przy reazliacji LSR.</t>
  </si>
  <si>
    <t>600</t>
  </si>
  <si>
    <t>1/ 100</t>
  </si>
  <si>
    <t>Informowanie społeczeństwa i potencjalnych beneficjentów o polityce rozwoju obszarów wiejskich i wsparciu finansowym</t>
  </si>
  <si>
    <t xml:space="preserve">Organizacja konferencji na temat Wspólnej Polityki Rolnej 2021-2027 </t>
  </si>
  <si>
    <t xml:space="preserve">Celem realizacji operacji jest wzrost wiedzy na temat Wspólnej Polityki Rolnej w nowym okresie programowania 2021-2027 oraz możliwości finansowania operacji ze środków PROW 2014-2020.
</t>
  </si>
  <si>
    <t>konferencja</t>
  </si>
  <si>
    <t>liczba konferencji/liczba uczestników</t>
  </si>
  <si>
    <t>1/150</t>
  </si>
  <si>
    <t>Instytucje zainteresowane rozwojem obszarów wiejskich, rolnicy, jednostki samorządu terytorialnego, beneficjenci PROW 2014-2020, mieszkańcy obszarów wiejskich</t>
  </si>
  <si>
    <t>III</t>
  </si>
  <si>
    <t xml:space="preserve">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przygotowawcze,
- Wsparcie na realizację operacji w ramach strategii lokalnego rozwoju kierowanego przez społeczność, 
- Przygotowanie i realizacja działań w zakresie współpracy z lokalną grupą działania,                                                                             - Wspacie na koszty bieżące i aktywizację.                                                </t>
  </si>
  <si>
    <t>I - II</t>
  </si>
  <si>
    <t>3/350</t>
  </si>
  <si>
    <t>5                       300                  
4950
300</t>
  </si>
  <si>
    <t>Zaktualizowanie strony internetowej PROW</t>
  </si>
  <si>
    <t xml:space="preserve">Promocja PROW na terenie całego województwa lubuskiego, dotarcie do jak największej grupy beneficjentów, potencjalnych beneficjentów. Cel zrealizowany będzie poprzez działania o charakterze  informacyjnym, edukacyjnym i wizerunkowym.Zwiększenie wiedzy o Programie, dotarcie do większej liczby odbiorców. Promowanie  Programu poprzez wizualizację. Dotarcie z wersją elektroniczną publikacji, ulotek itp. do szerokiego grona odbiorców korzystających z internetu oraz portali społecznościowych. Strona internetowa została zaktualizowana pod kątem nowych przepisów dotyczących ochrony danych osobowych. </t>
  </si>
  <si>
    <t>aktualizacja danych na stronie internetowej, artykuły internetowe, ogłoszenia</t>
  </si>
  <si>
    <t xml:space="preserve">usługa </t>
  </si>
  <si>
    <t>60                      1                            10                    9250</t>
  </si>
  <si>
    <t>800/1289</t>
  </si>
  <si>
    <t>Beneficjenci i potencjalni beneficjenci  PROW 2014 -2020 w zakresie działań wdrażanych przez Samorząd Województwa Wielkopolskiego, stowarzyszenia działające na obszarach wiejskich</t>
  </si>
  <si>
    <t>Cykl spotkań informacyjno - promocyjnych oraz realizacja działań informacyjno - promocyjnych (w tym stoiska informacyjne) podczas imprez promujących działalność PROW i KSOW</t>
  </si>
  <si>
    <t>Upowszechnianie wiedzy ogólnej I szczegółowej na temat PROW 2014-2020, rezultatów jego realizacji oraz informowanie o wkładzie UE w realizację PROW 2014-2020</t>
  </si>
  <si>
    <t xml:space="preserve">Upowszechnianie wiedzy ogólnej i szczegółowej na temat PROW 2014 -2020, rezultatów jego realizacji oraz  informowanie 
o wkładzie UE w realizację PROW 2014-2020
</t>
  </si>
  <si>
    <t>Spotkanie informacyjno-szkoleniowe pn. Omówienie warunków przyznania pomocy oraz wniosków o przyznanie pomocy w ramach operacji typu „Inwestycje w obiekty pełniące funkcje kulturalne”, operacji typu „Kształtowanie  przestrzeni publicznej” oraz operacji typu „Ochrona zabytków i budownictwa tradycyjnego”</t>
  </si>
  <si>
    <t xml:space="preserve">Typ operacji: Ochrona zabytków i budownictwa tradycyjnego.
Na obszarach wiejskich znajdują się pojedyncze obiekty zabytkowe, zespoły pałacowo – ogrodowe, zespoły folwarczne, układy tradycyjnej zabudowy, które ulegają stopniowej degradacji, a w przypadku braku środków na ich renowacje zostaną całkowicie utracone. Realizacja inwestycji z zakresu ochrony zabytków i budownictwa tradycyjnego przyczyni się do zachowa dziedzictwa kulturowego. Działanie przyczynia się do realizacji celu szczegółowego 6B – wspieranie lokalnego rozwoju na obszarach wiejskich.
Poddziałanie: Inwestycje w tworzenie, ulepszanie lub rozwijanie podstawowych usług lokalnych dla ludności wiejskiej, w tym rekreacji i kultury oraz powiązanej infrastruktury obejmuje trzy typy operacji:
Typ operacji: Inwestycje w obiekty pełniące funkcje kulturalne.
Mieszkańcy obszarów wiejskich, w porównaniu do mieszkańców miast, mają słaby dostęp do podstawowych usług kulturalnych. Infrastruktura kulturalna na obszarach wiejskich jest niedoinwestowania. Realizacja inwestycji w obiekty pełniące funkcje kulturalne zapewni odpowiednie warunki do organizowania i animowania uczestnictwa społeczności wiejskiej w wydarzeniach artystycznych, kulturalnych czy integracyjnych. Działanie przyczynia się do realizacji celu szczegółowego 6B – wspieranie lokalnego rozwoju na obszarach wiejskich.
Typ operacji: Kształtowanie przestrzeni publicznej.
W wielu miejscowościach wiejskich rozwój przestrzenny nie następuje w oparciu o spójną koncepcję rozwoju przestrzennego, przez co miejscowości przestają być atrakcyjne dla mieszkańców, turystów i inwestorów. Inwestycje dotyczące kształtowania przestrzeni publicznej mają podnieść atrakcyjność obszarów wiejskich i promować rozwój przestrzenny w oparciu o zasady kształtowania polityki przestrzennej. Działanie przyczynia się do realizacji celu szczegółowego 6B – wspieranie lokalnego
</t>
  </si>
  <si>
    <t>liczba szkoleń</t>
  </si>
  <si>
    <t>1                    min. 10                      8000, min.1, min. 1</t>
  </si>
  <si>
    <t>beneficjenci/potencjalni beneficjenciPROW 2014-2020 (w tym Lokalne Grupy Działania)</t>
  </si>
  <si>
    <t>1/70</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</si>
  <si>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</si>
  <si>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</si>
  <si>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
                                                                                       </t>
    </r>
  </si>
  <si>
    <t>Zapewnienie pewnej, aktualnej i przejrzystej informacji o PROW 2014-2020 dla ogółu interesariuszy oraz promowanie Programu, jako instrumentu wspierającego rozwój rolnictwa i obszarów wiejskich w Polsce, uwidocznienie roli Wspólnoty we współfinansowaniu rozwoju obszarów wiejskich w Polsce</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</si>
  <si>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</si>
  <si>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</si>
  <si>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</si>
  <si>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IV kwartał</t>
  </si>
  <si>
    <t>Upowszechnianie wiedzy ogólnej i szczegółowej na temat PROW 2014-2020, rezultatów jego realizacji oraz informowanie o wkładzie UE w realizację PROW 2014-2020</t>
  </si>
  <si>
    <t xml:space="preserve">Działania informacyjne i promocyjne realizowane w ramach PROW 2014-2020 </t>
  </si>
  <si>
    <t xml:space="preserve">
Ilość projektów - 1 projekt,                                                          2018 r.: ilość  publikacji - 0 szt, ilość rodzajów publikacji- 0 rodzaji
2019 r.: ilość  publikacji - 90 000 szt, ilość rodzajów publikacji-6 rodzaje</t>
  </si>
  <si>
    <t>Krajowy Ośrodek Wsparcia Rolnictwa</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</si>
  <si>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</si>
  <si>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t>
    </r>
    <r>
      <rPr>
        <b/>
        <sz val="9"/>
        <rFont val="Calibri"/>
        <family val="2"/>
        <charset val="238"/>
        <scheme val="minor"/>
      </rPr>
      <t xml:space="preserve">Budowanie pozytywnego wizerunku wsi jako miejsca zamieszkania         </t>
    </r>
    <r>
      <rPr>
        <sz val="9"/>
        <rFont val="Calibri"/>
        <family val="2"/>
        <charset val="238"/>
        <scheme val="minor"/>
      </rPr>
      <t>-</t>
    </r>
    <r>
      <rPr>
        <b/>
        <sz val="9"/>
        <rFont val="Calibri"/>
        <family val="2"/>
        <charset val="238"/>
        <scheme val="minor"/>
      </rPr>
      <t xml:space="preserve"> </t>
    </r>
    <r>
      <rPr>
        <sz val="9"/>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</si>
  <si>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i rozwoju obszarów wiejskich w Polsce,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</si>
  <si>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</si>
  <si>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o płatność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</si>
  <si>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</si>
  <si>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</si>
  <si>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</si>
  <si>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</si>
  <si>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</si>
  <si>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t>Strony internetowe, 
Artykuły internetowe, 
Odwiedziny strony internetowej, Audycje w radio, Artykuły/wkładki w prasie</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</si>
  <si>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  Wsparcie na utworzenie i funkcjonowanie krajowej sieci obszarów wiejskich.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</si>
  <si>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</si>
  <si>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 xml:space="preserve">
Wsparcie na rozwój lokalny kierowany przez społeczność w ramach LEADER</t>
    </r>
    <r>
      <rPr>
        <sz val="9"/>
        <rFont val="Calibri"/>
        <family val="2"/>
        <charset val="238"/>
        <scheme val="minor"/>
      </rPr>
      <t xml:space="preserve">
-Wsparcie na realizację operacji w ramach strategii lokalnego rozwoju kierowanego przez społeczność,
-Wsparcie na utworzenie i funkcjonowanie krajowej sieci obszarów wiejskich.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</si>
  <si>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</si>
  <si>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</si>
  <si>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 - wsparcie na utworzenie i funkcjonowanie krajowejsieci obszarów wiejskich</t>
    </r>
  </si>
  <si>
    <r>
      <rPr>
        <b/>
        <sz val="9"/>
        <rFont val="Calibri"/>
        <family val="2"/>
        <charset val="238"/>
        <scheme val="minor"/>
      </rPr>
      <t xml:space="preserve">
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</si>
  <si>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</si>
  <si>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r>
      <rPr>
        <b/>
        <sz val="9"/>
        <rFont val="Calibri"/>
        <family val="2"/>
        <charset val="238"/>
        <scheme val="minor"/>
      </rPr>
      <t>Inwestycje w rozwój obszarów leśnych i poprawę żywotności lasów</t>
    </r>
    <r>
      <rPr>
        <sz val="9"/>
        <rFont val="Calibri"/>
        <family val="2"/>
        <charset val="238"/>
        <scheme val="minor"/>
      </rPr>
      <t xml:space="preserve">                                                                                                                                                                                                                                                                    - Wsparcie na zalesianie i tworzenie terenu zalesionego
</t>
    </r>
    <r>
      <rPr>
        <b/>
        <sz val="9"/>
        <rFont val="Calibri"/>
        <family val="2"/>
        <charset val="238"/>
        <scheme val="minor"/>
      </rPr>
      <t>Działanie rolno- środowiskowo- klimatyczne</t>
    </r>
    <r>
      <rPr>
        <sz val="9"/>
        <rFont val="Calibri"/>
        <family val="2"/>
        <charset val="238"/>
        <scheme val="minor"/>
      </rPr>
      <t xml:space="preserve">                                                                                                                                                                                                                                                                                                                - Płatności w ramach zobowiązań rolno-środowiskowo-klimatycznych,                                                                                                                                                                                                                                                    - Wsparcie na rzecz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 Płatności na rzecz przejścia na praktyki i metody rolnictwa ekologicznego,                                                                                                                                                                                                                                            - Płatności na rzecz utrzymania praktyk i metod rolnictwa ekologicznego.
</t>
    </r>
    <r>
      <rPr>
        <b/>
        <sz val="9"/>
        <rFont val="Calibri"/>
        <family val="2"/>
        <charset val="238"/>
        <scheme val="minor"/>
      </rPr>
      <t>Płatności dla obszarów z ograniczeniami naturalnymi lub innymi szczególnymi ograniczeniami</t>
    </r>
    <r>
      <rPr>
        <sz val="9"/>
        <rFont val="Calibri"/>
        <family val="2"/>
        <charset val="238"/>
        <scheme val="minor"/>
      </rPr>
      <t xml:space="preserve">                                                                                                                                                                                              - Płatności kompensacyjne dla obszarów górskich,                                                                                                                                                                                                                                                                                           - Płatności kompensacyjne dla obszarów charakteryzujących się znaczącymi ograniczeniami naturalnymi,                                                                                                                                                                        - Płatności kompensacyjne dla obszarów charakteryzujących się szczególnymi ograniczeniami.</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</si>
  <si>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</si>
  <si>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 xml:space="preserve">Transfer wiedzy i działalność informacyjna </t>
    </r>
    <r>
      <rPr>
        <sz val="9"/>
        <rFont val="Calibri"/>
        <family val="2"/>
        <charset val="238"/>
        <scheme val="minor"/>
      </rPr>
      <t xml:space="preserve">
 -Wsparcie kształcenia zawodowego i nabywania umiejętności,
 -Wsparcie na demonstracje i działania informacyjne,
</t>
    </r>
    <r>
      <rPr>
        <b/>
        <sz val="9"/>
        <rFont val="Calibri"/>
        <family val="2"/>
        <charset val="238"/>
        <scheme val="minor"/>
      </rPr>
      <t xml:space="preserve">Usługi doradcze, usługi z zakresu zarządzania gospodarstwem i zastępstw </t>
    </r>
    <r>
      <rPr>
        <sz val="9"/>
        <rFont val="Calibri"/>
        <family val="2"/>
        <charset val="238"/>
        <scheme val="minor"/>
      </rPr>
      <t xml:space="preserve">
 -Wsparcie dla korzystających z usług doradczych,                                                                                                                                                                                                                                                                                       -Wsparcie na szkolenia doradców,
</t>
    </r>
    <r>
      <rPr>
        <b/>
        <sz val="9"/>
        <rFont val="Calibri"/>
        <family val="2"/>
        <charset val="238"/>
        <scheme val="minor"/>
      </rPr>
      <t xml:space="preserve">Systemy jakości produktów rolnych i środków spożywczych </t>
    </r>
    <r>
      <rPr>
        <sz val="9"/>
        <rFont val="Calibri"/>
        <family val="2"/>
        <charset val="238"/>
        <scheme val="minor"/>
      </rPr>
      <t xml:space="preserve">
 -Wsparcie na koszty przystępowania do systemów jakości,
 -Wsparcie na działania informacyjne i promocyjne realizowane przez grupy producentów na rynku wewnętrznym,
</t>
    </r>
    <r>
      <rPr>
        <b/>
        <sz val="9"/>
        <rFont val="Calibri"/>
        <family val="2"/>
        <charset val="238"/>
        <scheme val="minor"/>
      </rPr>
      <t xml:space="preserve">Inwestycje w środki trwałe </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rFont val="Calibri"/>
        <family val="2"/>
        <charset val="238"/>
        <scheme val="minor"/>
      </rPr>
      <t xml:space="preserve">Przywracanie potencjału produkcji rolnej zniszczonego w wyniku klęsk żywiołowych i katastrof oraz wprowadzanie odpowiednich środków zapobiegawczych </t>
    </r>
    <r>
      <rPr>
        <sz val="9"/>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Inwestycje w rozwój obszarów leśnych i poprawę żywotności lasów </t>
    </r>
    <r>
      <rPr>
        <sz val="9"/>
        <rFont val="Calibri"/>
        <family val="2"/>
        <charset val="238"/>
        <scheme val="minor"/>
      </rPr>
      <t xml:space="preserve">
 -Wsparcie na zalesianie i tworzenie terenu zalesionego,
</t>
    </r>
    <r>
      <rPr>
        <b/>
        <sz val="9"/>
        <rFont val="Calibri"/>
        <family val="2"/>
        <charset val="238"/>
        <scheme val="minor"/>
      </rPr>
      <t xml:space="preserve">Tworzenie grup i organizacji producentów </t>
    </r>
    <r>
      <rPr>
        <sz val="9"/>
        <rFont val="Calibri"/>
        <family val="2"/>
        <charset val="238"/>
        <scheme val="minor"/>
      </rPr>
      <t xml:space="preserve">
 -Tworzenie grup producentów i organizacji producentów w sektorze rolnym i leśnym,
</t>
    </r>
    <r>
      <rPr>
        <b/>
        <sz val="9"/>
        <rFont val="Calibri"/>
        <family val="2"/>
        <charset val="238"/>
        <scheme val="minor"/>
      </rPr>
      <t xml:space="preserve">Działanie rolno- środowiskowo- klimatyczne </t>
    </r>
    <r>
      <rPr>
        <sz val="9"/>
        <rFont val="Calibri"/>
        <family val="2"/>
        <charset val="238"/>
        <scheme val="minor"/>
      </rPr>
      <t xml:space="preserve">
 -Płatności w ramach zobowiązań rolno-środowiskowo-klimatycznych,
 -Wsparcie na rzecz ochrony i zrównoważonego wykorzystania i rozwoju zasobów genetycznych w rolnictwie,
</t>
    </r>
    <r>
      <rPr>
        <b/>
        <sz val="9"/>
        <rFont val="Calibri"/>
        <family val="2"/>
        <charset val="238"/>
        <scheme val="minor"/>
      </rPr>
      <t xml:space="preserve">Rolnictwo ekologiczne </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 xml:space="preserve">Płatności dla obszarów z ograniczeniami naturalnymi lub innymi szczególnymi ograniczeniami </t>
    </r>
    <r>
      <rPr>
        <sz val="9"/>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rFont val="Calibri"/>
        <family val="2"/>
        <charset val="238"/>
        <scheme val="minor"/>
      </rPr>
      <t>Współpraca</t>
    </r>
    <r>
      <rPr>
        <sz val="9"/>
        <rFont val="Calibri"/>
        <family val="2"/>
        <charset val="238"/>
        <scheme val="minor"/>
      </rPr>
      <t xml:space="preserve"> 
 -Wsparcie na ustanawianie i funkcjonowanie grup operacyjnych EPI na rzecz wydajnego i zrównoważonego rolnictwa,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</si>
  <si>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</si>
  <si>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t xml:space="preserve">• Targi, wystawy, imprezy na poziomie krajowym;
• Liczba wydarzeń: 8/2018 r., 8/2019 r.;
• Zorganizowanie wspólnego stoiska informacyjno-promocyjnego dotyczącego PROW 2014-2020 najważ-niejszych instytucji związanych z rolnictwem tj. MRiRW, KOWR, KRUS, ARiMR;
• wynajęcie 20 m2 powierzchni wystawienniczej; opłata rejestracyjna; wpis do katalogu wystawców.
• wykonanie zabudowy stoiska na 80 m ² wraz z nie-zbędnymi przyłączami i wyposażeniem; wykonanie usług technicznych, demontaż stoiska niezwłocznie po zakończeniu targów oraz zapewnienie ubezpieczenia OC stoiska – 25 % kosztów zwianych z zabudową,    
Wykonanie materiałów promocyjnych PROW 2014-2020 w ilości: 
• 32 100/2018 r. 
• 29 450/2019 r.
</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</si>
  <si>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</si>
  <si>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Usługi doradcze, usługi z zakresu zarządzania gospodarstwem i zastępstw</t>
    </r>
    <r>
      <rPr>
        <sz val="9"/>
        <rFont val="Calibri"/>
        <family val="2"/>
        <charset val="238"/>
        <scheme val="minor"/>
      </rPr>
      <t xml:space="preserve">                                                                                                                                                                                                                                                -Wsparcie dla korzystających z usług doradczych
</t>
    </r>
    <r>
      <rPr>
        <b/>
        <sz val="9"/>
        <rFont val="Calibri"/>
        <family val="2"/>
        <charset val="238"/>
        <scheme val="minor"/>
      </rPr>
      <t>Współpraca</t>
    </r>
    <r>
      <rPr>
        <sz val="9"/>
        <rFont val="Calibri"/>
        <family val="2"/>
        <charset val="238"/>
        <scheme val="minor"/>
      </rPr>
      <t xml:space="preserve">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</si>
  <si>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zbudowanie i utrzymanie wysokiej rozpoznawalności EFRROW i PROW 2014-2020 na tle innych programów oraz funduszy europejskich</t>
    </r>
  </si>
  <si>
    <r>
      <rPr>
        <b/>
        <sz val="9"/>
        <rFont val="Calibri"/>
        <family val="2"/>
        <charset val="238"/>
        <scheme val="minor"/>
      </rPr>
      <t>Usługi doradcze, usługi z zakresu zarządzania gospodarstwem i zastępstw</t>
    </r>
    <r>
      <rPr>
        <sz val="9"/>
        <rFont val="Calibri"/>
        <family val="2"/>
        <charset val="238"/>
        <scheme val="minor"/>
      </rPr>
      <t xml:space="preserve">                                                                                                                                                                                                                                                  -Wsparcie dla korzystających z usług doradczych
</t>
    </r>
    <r>
      <rPr>
        <b/>
        <sz val="9"/>
        <rFont val="Calibri"/>
        <family val="2"/>
        <charset val="238"/>
        <scheme val="minor"/>
      </rPr>
      <t>Współpraca</t>
    </r>
    <r>
      <rPr>
        <sz val="9"/>
        <rFont val="Calibri"/>
        <family val="2"/>
        <charset val="238"/>
        <scheme val="minor"/>
      </rPr>
      <t xml:space="preserve">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</si>
  <si>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zbudowanie i utrzymanie wysokiej rozpoznawalności EFRROW i PROW 2014-2020 na tle innych programów oraz funduszy europejskich</t>
    </r>
  </si>
  <si>
    <t>szkolenia (7), spotkania (4)</t>
  </si>
  <si>
    <t>7/4/413</t>
  </si>
  <si>
    <t>3/157</t>
  </si>
  <si>
    <t>23184/1100</t>
  </si>
  <si>
    <t>liczba odsłon strony internetowej/liczba odsłon postu</t>
  </si>
  <si>
    <t>16644</t>
  </si>
  <si>
    <t>1/31</t>
  </si>
  <si>
    <t>2/56</t>
  </si>
  <si>
    <t>27 000/15 000</t>
  </si>
  <si>
    <t>Produkcja i emisja materiałów dotyczących PROW 2014-2020 zamieszczonych w audycjach radiowych</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</si>
  <si>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</si>
  <si>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t xml:space="preserve">Punkt informacyjny PROW 2014-2020
Drukowane materiały informacyjne i promocyjne:
-kalendarze na 2020 rok dla beneficjentów i potencjalnych   beneficjentów PROW 2014-2020, ogółu społeczeństwa
</t>
  </si>
  <si>
    <t>Zapewnienie odpowiedniej wizualizacji PROW 2014-2020</t>
  </si>
  <si>
    <t>Wkładki tematyczne do 6 gazet regionalnych</t>
  </si>
  <si>
    <t>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dwie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możliwości wsparcia inwestycji, kwalifikowalności kosztów, informacje o ogłaszanych naborach wniosków, informacje niezbędne do wypełniania wniosków o przyznanie pomocy</t>
  </si>
  <si>
    <t xml:space="preserve">2 x kampania informacyjna, działanie edukacyjne w mediach
(2 wkładki tematyczne 4-stronicowe, kolorowe w formie artykułów prasowych do 6 gazet regionalnych obejmujących zasięgiem województwo mazowieckie)
</t>
  </si>
  <si>
    <t>Artykuły/wkładki w prasie i internecie (artykuły w prasie)</t>
  </si>
  <si>
    <t>PRO (W) STE HISTORIE – 15 LAT MAZOWSZA W UNII EUROPEJSKIEJ</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</si>
  <si>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-Zbudowanie i utrzymanie wysokiej rozpoznawalności EFRROW i PROW 2014 - 2020 na tle innych programów oraz funduszy europejskich,
</t>
    </r>
  </si>
  <si>
    <t>Elementy wizualizacji PROW 2014-2020</t>
  </si>
  <si>
    <t>Operacja ma na celu dotarcie z informacją o KSOW i przedsięwzięciach KSOW w ramach PROW 2014-2020 do jak największej liczby beneficjentów, potencjalnych beneficjentów i ogółu społeczeństwa.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t>
  </si>
  <si>
    <t xml:space="preserve">Targi, wystawy, imprezy o charakterze rolniczym, materiały informacyjne i promocyjne:
-wykonanie elementów wizualizacji PROW 2014-2020 (m. in: naklejki z logo, teczki z gumką, roll-upy, banery, papier z logo do pakowania nagród/materiałów promocyjnych, koperty z logo, torby papierowe z logo), które będą wykorzystane podczas imprez plenerowych oraz w bieżącej korespondencji i spotka-niach z beneficjentami i potencjalnymi beneficjentami PROW 2014-2020
</t>
  </si>
  <si>
    <t xml:space="preserve">Targi, wystawy, imprezy lokalne, regionalne, krajowe i międzynarodowe (liczba stoisk na które wykonane będą elementy wizualizacji) </t>
  </si>
  <si>
    <t xml:space="preserve"> 30/
koszt – 
30.000 zł
</t>
  </si>
  <si>
    <t>XIII Mazowiecki Kongres Rozwoju Obszarów Wiejskich</t>
  </si>
  <si>
    <t xml:space="preserve">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PROW 2014-2020 jak i zwiększy grupę zainteresowanych Programem. Celem realizacji operacji jest przeprowadzenie dwudniowej konferencji pn. XIII Mazowiecki Kongres Rozwoju Obszarów Wiejskich.
</t>
  </si>
  <si>
    <t>beneficjenci, potencjalni beneficjenci</t>
  </si>
  <si>
    <t>Wspieranie organizacji łańcucha żywnościowego</t>
  </si>
  <si>
    <t>Organizacja stoiska informacyjno-promocyjnego podczas Dożynek  Prezydenckich - SPAŁA 2019</t>
  </si>
  <si>
    <t xml:space="preserve">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 </t>
  </si>
  <si>
    <t xml:space="preserve">Targi, wystawy, imprezy o charakterze rolniczym:
jedno stoisko informacyjno-promocyjne podczas imprezy o charakterze rolniczym (namiot wystawienniczy ok. 10 x 5 m) z degustacją potraw tradycyjnych i regionalnych
</t>
  </si>
  <si>
    <t>Targi, wystawy, imprezy lokalne, regionalne, krajowe i międzynarodowe (stoisko)</t>
  </si>
  <si>
    <t>1/                             koszt - 15.000 zł</t>
  </si>
  <si>
    <t>uczestnicy Dożynek Prezydenckich w Spale – beneficjenci i potencjalni beneficjenci PROW 2014-2020</t>
  </si>
  <si>
    <t>Organizacja stoiska informacyjno-promocyjnego podczas Dożynek  Województwa Mazowieckiego</t>
  </si>
  <si>
    <t xml:space="preserve">Targi, wystawy, imprezy o charakterze rolniczym:
jedno stoisko informacyjno-promocyjne podczas imprezy o charakterze rolniczym (namiot wystawienniczy ok. 10 x 5 m) z degustacją potraw tradycyjnych i regionalnych.
Konkurs wiedzy o PROW 2014-2020  z nagrodami w postaci materiałów promocyjnych
</t>
  </si>
  <si>
    <r>
      <rPr>
        <b/>
        <sz val="9"/>
        <color theme="1"/>
        <rFont val="Calibri"/>
        <family val="2"/>
        <charset val="238"/>
        <scheme val="minor"/>
      </rPr>
      <t>1.</t>
    </r>
    <r>
      <rPr>
        <sz val="9"/>
        <color theme="1"/>
        <rFont val="Calibri"/>
        <family val="2"/>
        <charset val="238"/>
        <scheme val="minor"/>
      </rPr>
      <t xml:space="preserve"> Targi, wystawy, imprezy lokalne, regionalne, krajowe i międzynarodowe (stoisko);                    </t>
    </r>
    <r>
      <rPr>
        <b/>
        <sz val="9"/>
        <color theme="1"/>
        <rFont val="Calibri"/>
        <family val="2"/>
        <charset val="238"/>
        <scheme val="minor"/>
      </rPr>
      <t>2.</t>
    </r>
    <r>
      <rPr>
        <sz val="9"/>
        <color theme="1"/>
        <rFont val="Calibri"/>
        <family val="2"/>
        <charset val="238"/>
        <scheme val="minor"/>
      </rPr>
      <t xml:space="preserve"> Konkursy</t>
    </r>
    <r>
      <rPr>
        <b/>
        <sz val="9"/>
        <color theme="1"/>
        <rFont val="Calibri"/>
        <family val="2"/>
        <charset val="238"/>
        <scheme val="minor"/>
      </rPr>
      <t>;                 3</t>
    </r>
    <r>
      <rPr>
        <sz val="9"/>
        <color theme="1"/>
        <rFont val="Calibri"/>
        <family val="2"/>
        <charset val="238"/>
        <scheme val="minor"/>
      </rPr>
      <t>. Uczestnicy konkursów</t>
    </r>
    <r>
      <rPr>
        <b/>
        <sz val="9"/>
        <color theme="1"/>
        <rFont val="Calibri"/>
        <family val="2"/>
        <charset val="238"/>
        <scheme val="minor"/>
      </rPr>
      <t xml:space="preserve">;                 4. </t>
    </r>
    <r>
      <rPr>
        <sz val="9"/>
        <color theme="1"/>
        <rFont val="Calibri"/>
        <family val="2"/>
        <charset val="238"/>
        <scheme val="minor"/>
      </rPr>
      <t xml:space="preserve">Materiały promocyjne </t>
    </r>
  </si>
  <si>
    <t>uczestnicy Dożynek Województwa Mazowieckiego – beneficjenci i potencjalni beneficjenci PROW 2014-2020</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</si>
  <si>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t>
  </si>
  <si>
    <r>
      <rPr>
        <b/>
        <sz val="9"/>
        <color theme="1"/>
        <rFont val="Calibri"/>
        <family val="2"/>
        <charset val="238"/>
        <scheme val="minor"/>
      </rPr>
      <t xml:space="preserve">1. </t>
    </r>
    <r>
      <rPr>
        <sz val="9"/>
        <color theme="1"/>
        <rFont val="Calibri"/>
        <family val="2"/>
        <charset val="238"/>
        <scheme val="minor"/>
      </rPr>
      <t>Strony internetowe;</t>
    </r>
    <r>
      <rPr>
        <b/>
        <sz val="9"/>
        <color theme="1"/>
        <rFont val="Calibri"/>
        <family val="2"/>
        <charset val="238"/>
        <scheme val="minor"/>
      </rPr>
      <t xml:space="preserve">                     2. </t>
    </r>
    <r>
      <rPr>
        <sz val="9"/>
        <color theme="1"/>
        <rFont val="Calibri"/>
        <family val="2"/>
        <charset val="238"/>
        <scheme val="minor"/>
      </rPr>
      <t xml:space="preserve">Unikalni użytkownicy strony internetowej </t>
    </r>
  </si>
  <si>
    <r>
      <t>1.</t>
    </r>
    <r>
      <rPr>
        <sz val="9"/>
        <color theme="1"/>
        <rFont val="Calibri"/>
        <family val="2"/>
        <charset val="238"/>
        <scheme val="minor"/>
      </rPr>
      <t xml:space="preserve"> 2</t>
    </r>
    <r>
      <rPr>
        <b/>
        <sz val="9"/>
        <color theme="1"/>
        <rFont val="Calibri"/>
        <family val="2"/>
        <charset val="238"/>
        <scheme val="minor"/>
      </rPr>
      <t>;                       2</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20.000 osób </t>
    </r>
  </si>
  <si>
    <t>beneficjenci, potencjalni beneficjenci PROW 2014-2020, ogół społeczeństwa</t>
  </si>
  <si>
    <r>
      <rPr>
        <b/>
        <sz val="9"/>
        <color theme="1"/>
        <rFont val="Calibri"/>
        <family val="2"/>
        <charset val="238"/>
        <scheme val="minor"/>
      </rPr>
      <t>1.</t>
    </r>
    <r>
      <rPr>
        <sz val="9"/>
        <color theme="1"/>
        <rFont val="Calibri"/>
        <family val="2"/>
        <charset val="238"/>
        <scheme val="minor"/>
      </rPr>
      <t xml:space="preserve"> 1/ koszt - 20.000 zł;              </t>
    </r>
    <r>
      <rPr>
        <b/>
        <sz val="9"/>
        <color theme="1"/>
        <rFont val="Calibri"/>
        <family val="2"/>
        <charset val="238"/>
        <scheme val="minor"/>
      </rPr>
      <t>2.</t>
    </r>
    <r>
      <rPr>
        <sz val="9"/>
        <color theme="1"/>
        <rFont val="Calibri"/>
        <family val="2"/>
        <charset val="238"/>
        <scheme val="minor"/>
      </rPr>
      <t xml:space="preserve"> 1;                      </t>
    </r>
    <r>
      <rPr>
        <b/>
        <sz val="9"/>
        <color theme="1"/>
        <rFont val="Calibri"/>
        <family val="2"/>
        <charset val="238"/>
        <scheme val="minor"/>
      </rPr>
      <t>3.</t>
    </r>
    <r>
      <rPr>
        <sz val="9"/>
        <color theme="1"/>
        <rFont val="Calibri"/>
        <family val="2"/>
        <charset val="238"/>
        <scheme val="minor"/>
      </rPr>
      <t xml:space="preserve"> 400 osób;         </t>
    </r>
    <r>
      <rPr>
        <b/>
        <sz val="9"/>
        <color theme="1"/>
        <rFont val="Calibri"/>
        <family val="2"/>
        <charset val="238"/>
        <scheme val="minor"/>
      </rPr>
      <t>4.</t>
    </r>
    <r>
      <rPr>
        <sz val="9"/>
        <color theme="1"/>
        <rFont val="Calibri"/>
        <family val="2"/>
        <charset val="238"/>
        <scheme val="minor"/>
      </rPr>
      <t xml:space="preserve"> 10.000 zł </t>
    </r>
  </si>
  <si>
    <t>1
20
154500
224010
5
40
73120</t>
  </si>
  <si>
    <t>Podniesienie jakości wdrażania PROW, Informowanie społeczeństwa i potencjalnych beneficjentów o polityce rozwoju obszarów wiejskich  i wsparciu finansowym</t>
  </si>
  <si>
    <t>Podniesienie jakości wdrażania PROW, Informowanie społeczeństwa i potencjalnych beneficjentów o polityce rozwoju obszarów wiejskich i wsparciu finansowym</t>
  </si>
  <si>
    <t>Potencjalni beneficjenci, beneficjenci, ogół społeczeństwa</t>
  </si>
  <si>
    <t>Informowanie społeczeństwa o wkładzie Wspólnoty w realizację Programu, o jego rezultatach. W wyniku realizacji operacji informacja o roli Wspólnoty we współfinansowaniu rozwoju obszarów wiejskich w regionie dotrze do szerokiego grona odbiorców. Reklama w telewizji/radiu będzie służyła zbudowaniu i utrzymaniu wysokiej rozpoznawalności EFRROW i PROW 2014-2020 na tle innych programów oraz funduszy europejskich.</t>
  </si>
  <si>
    <t>II,III,IV kartał</t>
  </si>
  <si>
    <t>Zwiększenie poziomu wiedzy nt. prawidłowej realizacji zadań w ramach PROW 2014-2020.</t>
  </si>
  <si>
    <t>5.</t>
  </si>
  <si>
    <t>6.</t>
  </si>
  <si>
    <t>7.</t>
  </si>
  <si>
    <t>8.</t>
  </si>
  <si>
    <t>Liczba udzielonych konsultacji, liczba kalendarzy</t>
  </si>
  <si>
    <t>950,                        1800</t>
  </si>
  <si>
    <t>Filmy informacyjno - promocyjne (10 filmów), Reklama w radiu (ok 40 spotów)</t>
  </si>
  <si>
    <t>liczba filmów, liczba emisji filmów, oglądalność telewizji, liczba spotów, liczba emisji spotów, słuchalność radia (zasięg tygodniowy w tysiącach)</t>
  </si>
  <si>
    <t>10, 20, 900 000, 5, 20, 73 120</t>
  </si>
  <si>
    <t>3 spotkania informacyjno - szkoleniowe</t>
  </si>
  <si>
    <t>spotkania informacyjno - szkoleniowe, uczestnicy spotkań</t>
  </si>
  <si>
    <t>Liczba spotów TV, 
liczba emisij spotów TV,
ogladalność telewizji, 
Odsłony portalu internetowego , 
liczba spotów,
liczba emisji spotów, 
słuchalność radia (zasieg tygodniowy w tysiącach)</t>
  </si>
  <si>
    <t>Celem realizacji operacji jest zapewnienie odpowiedniego narzędzia internetowego, które bę-dzie rzetelnym źródłem informacji i dokumentów dotyczących możliwości realizacji projektów i wdrażania PROW 2014-2020 w województwie wielkopolskim. Ponadto celem operacji jest zwiększenie świadomości społeczeństwa na temat roli i znacze-nia Programu, rozpowszechnienie wizualnej marki Programu oraz wkładu Wspólnoty w roz-wój rolnictwa i obszarów wiejskich w Polsce.</t>
  </si>
  <si>
    <r>
      <rPr>
        <b/>
        <sz val="9"/>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t>
    </r>
  </si>
  <si>
    <t>Upowszechnianie wiedzy ogólnej i szczegółowej na temat PROW 2014-2020, rezulta-tów jego realizacji oraz informowanie o wkładzie UE w realizację PROW 2014-2020</t>
  </si>
  <si>
    <t xml:space="preserve">Prowadzenie działań na stronie internetowej www.dprow.umww.pl – publikacja aktualnych informacji i 
dokumentów dotyczących PROW 2014-2020
</t>
  </si>
  <si>
    <t>liczba stron internetowych</t>
  </si>
  <si>
    <t>Materiały promocyjne: drukowane i gadżety</t>
  </si>
  <si>
    <t>400/100</t>
  </si>
  <si>
    <t xml:space="preserve"> Podniesienie jakości wdrażania PROW,
 Informowanie społeczeństwa i potencjalnych beneficjentów o polityce rozwoju obszarów wiejskich i wsparciu finansowym</t>
  </si>
  <si>
    <t xml:space="preserve">
 Informowanie społeczeństwa i potencjalnych beneficjentów o polityce rozwoju obszarów wiejskich i wsparciu finansowym</t>
  </si>
  <si>
    <t>Zapewnienie stałego dostępu jak najszerszemu gronu odbiorców, w tym beneficjentom i potencjalnym beneficjentom do aktualnych informacji o programie. Zwiększenie poziomu wiedzy ogólnej i szczegółowej dotyczącej Programu i wkładu Wspólnoty w rozwój obszarów wiejskich.</t>
  </si>
  <si>
    <t xml:space="preserve">Zwiększenie poziomu wiedzy nt. prawidłowej realizacji zadań w ramach PROW 2014-2020 </t>
  </si>
  <si>
    <t>Szkolenia i spotkania dla potencjalnych beneficjentów, beneficjentów i partnerów KSOW</t>
  </si>
  <si>
    <t xml:space="preserve">Celem operacji jest dostarczenie informacji oraz wiedzy i praktycznych umiejętności w zakre-sie przygotowywania projektów i wniosków w ramach poszczególnych działań PROW 2014-2020, 
w tym KSOW, wdrażanych przez Samorząd Województwa Wielkopolskiego. 
W wyniku realizacji operacji potencjalni beneficjenci i beneficjenci z Wielkopolski uzyskają szczegółowe informacje o prowadzonych naborach, warunkach i trybach przyznawania po-mocy i dokumentach niezbędnych do aplikowania oraz procedurach dot. PROW 2014-2020. 
Poprzez realizacje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oraz partnerów KSOW w zakresie praktycznej wiedzy i umiejętności o sposobie przygotowania wniosków, biznesplanów oraz dla beneficjentów i partnerów KSOW w zakresie przygotowania wniosków o płatność lub wniosków o refundację. 
Dzięki zamieszczeniu wizualizacji PROW na materiałach szkoleniowych uwidoczniona zostanie rola Wspólnoty we współfinansowaniu rozwoju obszarów wiejskich w Polsce oraz zbudowa-na i utrzymana wysoka rozpoznawalność EFROW.
</t>
  </si>
  <si>
    <t>2
około 105-139 osób</t>
  </si>
  <si>
    <t xml:space="preserve"> Upowszechnianie wiedzy ogólnej i szczegółowej na temat PROW 2014-2020, rezultatów jego realizacji oraz informowanie o wkładzie UE w realizację PROW 2014-2020</t>
  </si>
  <si>
    <t xml:space="preserve">Konferencja podsumowująca wdrażanie działań delegowanych PROW 2014-2020     
</t>
  </si>
  <si>
    <t>Konferencje
Uczestnicy konferencji</t>
  </si>
  <si>
    <t>Potencjalni beneficjenci, beneficjenci, media, instytucje zaangażowane pośrednio we wdrażanie Programu, media</t>
  </si>
  <si>
    <t>Zapewnienie informacji pracownikom punktów informacyjnych, PIFE oraz doradcom i LGD</t>
  </si>
  <si>
    <t xml:space="preserve">Spotkanie informacyjne dla Lokalnych Grup Działania            </t>
  </si>
  <si>
    <t>Szkolenia/seminaria/inne formy szkoleniowe dla potencjalnych beneficjentów i beneficjentów
Uczestnicy szkoleń/seminariów/innych form szkoleniowych dla potencjalnych beneficjentów i beneficjentów</t>
  </si>
  <si>
    <t>Beneficjenci - Lokalne Grupy Działania</t>
  </si>
  <si>
    <t>Produkcja i emisja spotu promującego PROW 2014-2020</t>
  </si>
  <si>
    <t>Audycje, programy, spoty w radio, telewizji i Internecie
Słuchalność/oglądalność audycji, programów, spotów</t>
  </si>
  <si>
    <t>Potencjalni beneficjenci, beneficjenci, instytucje zaangażowane pośrednio we wdrażanie Programu, ogół społeczeństwa</t>
  </si>
  <si>
    <t>Potencjalni beneficjenci, beneficjenci, instytucje zaangażowane pośrednio we wdrażanie Programu, ogół społeczeństwa, media</t>
  </si>
  <si>
    <t xml:space="preserve">Udzielone konsultacje w punkcie informacyjnym PROW 2014-2020
</t>
  </si>
  <si>
    <t xml:space="preserve">40-80
</t>
  </si>
  <si>
    <t xml:space="preserve">
30/
326
</t>
  </si>
  <si>
    <t>liczba spotkań /szkoleń
liczba uczestników</t>
  </si>
  <si>
    <t>Targi/imprezy regionalne</t>
  </si>
  <si>
    <t>11233</t>
  </si>
  <si>
    <t xml:space="preserve"> Upowszechnianie wiedzy ogólnej i szczegółowej na temat PROW 2014-2020, rezulta-tów jego realizacji oraz informowanie o wkładzie UE w realizację PROW 2014-2020</t>
  </si>
  <si>
    <t>Działania informacyjno-promocyjne</t>
  </si>
  <si>
    <t xml:space="preserve">Celem operacji jest promocja efektów Programu przez pokazanie dobrych praktyk, tj. przykładów operacji zrealizowanych w ramach działań PROW 2014-2020.  </t>
  </si>
  <si>
    <t>Ogół społeczeństwa, Beneficjenci i potencjalni beneficjenci</t>
  </si>
  <si>
    <t xml:space="preserve"> - Ułatwienie tranferu wiedzy i innowacji w rolnictwie i leśnictwie oraz na obszarach wiejskich</t>
  </si>
  <si>
    <t>dwudniowe szkolenie</t>
  </si>
  <si>
    <t>szkolenia/semnaria/inne formy szkoleniowe dla potencjalnych beneficjentów i beneficjentów                                                                                                                                                                                                                                                                                                                                                                uczestnicy szkoleń/seminariów/innych form szkoleniowych dla potencjalnych beneficjetów i beneficjentó</t>
  </si>
  <si>
    <t>Zwiększenie rentowności gospodarstw i konkurencyjność.                                                                     Promowanie włączenia społecznego, zmniejszenia ubóstwa oraz rozwoju gospodarczego na obszarach wiejskich</t>
  </si>
  <si>
    <t>ogół społeczeństwa, potencjalni beneficjenci i beneficjenci PROW</t>
  </si>
  <si>
    <t>W wyniku realizacji operacji zostanie usystematyzowana i podniesiona wiedza beneficjentów i potencjalnych beneficjentów, instytucji pośrednio zaangażowanych we wdrażanie Programu oraz mediów na temat działań PROW 2014-2020 wdrażanych przez samorząd województwa. Przyczyni się to do upowszechnienie wiedzy na temat Programu a przede wszystkim do składanie przez beneficjentów większej liczby prawidłowo wypełnionych wniosków o dofinansowanie i wniosków o płatność, mniejszej liczby nieprawidłowości w projektach w tym kosztów niekwalifikowalnych. Konferencja będzie miała również wpływ na wykreowanie pozytywnego nastawienia potencjalnych beneficjentów i beneficjentów do PROW 2014-2020 poprzez pokazanie podczas niej projektów, które zostały już zrealizowane i służą mieszkańcom województwa dolnośląskiego. Cel operacji jest zgodny z celami KSOW, priorytetami PROW oraz celami określonymi w Strategii.</t>
  </si>
  <si>
    <t>W wyniku realizacji operacji zostanie podniesiona i usystematyzowana szczegółowa wiedza beneficjentów – Lokalnych Grup Działania na temat wyżej zaznaczonych poddziałań. Przyczyni się to do upowszechnienia szcze-gółowej wiedzy na temat Programu a przede wszystkim sprawniejszego wdrażania PROW 2014-2020, efektyw-nej realizacji Lokalnych Strategii Rozwoju, mniejszej liczby nieprawidłowości w projektach. Spotkanie będzie miało również wpływ na wykreowanie pozytywnego nastawienia beneficjentów do PROW 2014-2020.</t>
  </si>
  <si>
    <t>W wyniku realizacji operacji pogłębi się wiedza wszystkich grup docelowych na temat PROW 2014-2020,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Strona internetowa będzie stanowić doskonałe i podstawowe źródło wiedzy na temat PROW 2014-2020 dla wszystkich grup docelowych zważywszy na szybki rozwój mediów elektronicznych w ostatnich latach oraz zmianę pokoleniową i technolo-giczną zachodzącą na obszarach wiejskich.</t>
  </si>
  <si>
    <t xml:space="preserve">Strategicznym celem jest wsparcie realizacji PROW 2014-2020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oraz wypłaty pomocy, upowszechnić korzyści płynące z wykorzystywania środków w ramach PROW 2014-2020, wspierać beneficjentów w procesie pozyskiwania i rozliczania środków przez profesjonalną informację.  </t>
  </si>
  <si>
    <t>Planowane spotkania/szkolenia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 w ramach priorytetu: 
-Promowanie włączenia społecznego, zmniejszenia ubóstwa oraz rozwoju gospodarczego na obszarach wiejskich
Dzięki podejmowanym działaniom (organizacja spotkań informacyjno-konsultacyjnych/szkoleń) podniesiona zostanie jakość składanych wniosków, w tym zapewnienie informacji dotyczących warunków i trybu przyznawania pomocy, przyczyni się do zwiększenia poziomu wiedzy w zakresie praktycznej umiejętności i sposobu przygotowywania wniosków aplikacyjnych, w rezultacie podniesiona zostanie jakość wdrażania Programu PROW 2014-2020, dzięki czemu cel KSOW realizowany w ramach ww. operacji zostanie osiągnięty.
Spotkania/szkolenia spowodują również upowszechnianie wiedzy wśród społeczeństwa, zapewniona zostanie pewna, aktualna i przejrzysta informacja o PROW 2014-2020 dla ogółu interesariuszy, a beneficjenci i potencjalni beneficjenci będą informowani o polityce rozwoju obszarów wiejskich i o możliwościach finansowania. Podczas spotkań/szkoleń beneficjenci/potencjalni beneficjenci będą wymieniać się wiedzą i doświadczeniem, dzięki czemu ww. cele strategii komunikacji PROW 2014-2020 zostaną osiągnięte.</t>
  </si>
  <si>
    <t>Planowane imprezy o charakterze wystawienniczym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Bezpośredni kontakt z potencjalnym beneficjentem/beneficjentem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</si>
  <si>
    <t>strona internetowa, informacja w mediach społecznosciowych</t>
  </si>
  <si>
    <t>Upowszechnienie wiedzy ogólnej i szczegółowej na temat PROW 2014-2020, rezultatów jego realizacji oraz informowanie o wkładzie UE w realizację PROW 2014-2020.</t>
  </si>
  <si>
    <t>Podniesienie jakości wdrażania PROW. Informowanie społeczeństwa i potencjalnych beneficjentów o polityce rozwoju obszarów wiejskich i wsparciu finansowym</t>
  </si>
  <si>
    <t xml:space="preserve">Operacja ma na celu przekazanie Lokalnym Grupom Działania niezbędnej i bieżącej wiedzy  związanej z realizacją lokalnych strategii rozwoju,  w tym analizę problemów przy realizacji operacji, odpowiedzi na zgłaszane pytania i wątpliwości kierowane ze strony LGD. Szkolenie ma na celu dostarczenie praktycznej wiedzy i udzielania wsparcia merytorycznego oraz praktycznego  przy realizacji LSR. </t>
  </si>
  <si>
    <t>liczba szkoleń/liczba uczestników spotkania szkoleniowego</t>
  </si>
  <si>
    <t>Promowanie efektywnego gospodarowania zasobami i wspieranie  przechodzenia w sektorach rolnym, spożywczym i leśnym na gospodarke niskoemisyjną i odporną na zmianę klimatu.                                                                                 Promowanie włączenia społecznego, zmniejszenia ubóstwa oraz rozwoju gospodarczego na obszarach wiejskich.</t>
  </si>
  <si>
    <t>Podniesienie jakości wdrażania PROW. Informowanie społeczeństwa i potencjalnych beneficjentów o polityce rozwoju obszarów wiejskich i wsparciu finansowym. Wspieranie innowacji w rolnictwie, produkcji żywności, lesnictwie i na obszarach wiejskich.</t>
  </si>
  <si>
    <t>Operacja ma na celu przekazanie potencjalnym beneficjentom/beneficjentom wiedzy niezbędnej do aplikowania o przyznanie pomocy oraz przygotowanie dokumentacji do rozliczenia zrealizowanej operacji zgodnie z obowiązującymi przepisami prawa w tym przepisów prawa zamówień publicznych  dotyczącymi realizacji poszczególnych działań  oraz analizę najczęściej pojawiających się pytań związanych z przyznaniem pomocy i jej rozliczaniem.</t>
  </si>
  <si>
    <t>Informowanie społeczeństwa i potencjalnych beneficjentów o polityce rozwoju obszarów wiejskich i wsparciu finansowym.</t>
  </si>
  <si>
    <t>liczba udzielonych konsultacji</t>
  </si>
  <si>
    <t>Strona internetowa/portale społecznościowe</t>
  </si>
  <si>
    <t>Operacja swym zakresem obejmuje zadania związane z realizacją strony internetowej DPROW UMWP oraz umieszczaniem informacji w mediach społecznościowych i ma na celu przekazanie bieżącej,  rzetelnej i szczegółowej informacji na temat działań wdrażanych przez SW w ramach PROW 2014-2020.</t>
  </si>
  <si>
    <t>strona internetowa, publikacja informacji w mediach społecznościowych</t>
  </si>
  <si>
    <t>liczba odsłon strony internetowej/liczba odsłon postów</t>
  </si>
  <si>
    <t>Promocja PROW w środkach masowego przekazu</t>
  </si>
  <si>
    <t xml:space="preserve">Celem operacji jest wskazanie przykładów modelowych projektów realizowanych w ramach Programu Rozwoju Obszarów Wiejskich wyróżniających się pod względem efektów realizacji i osiągniętych korzyści grupy docelowej z otrzymanego wsparcia. Prezentacja najlepszych projektów wydanych w formie publikacji  przyczyni się do upowszechnienia wiedzy na temat pozyskiwania wsparcia z Programu Rozwoju Obszarów Wiejskich i kształtowania pozytywnego wizerunku Unii Europejskiej w Polsce. </t>
  </si>
  <si>
    <t>liczba publikacji</t>
  </si>
  <si>
    <t>Spotkanie informacyjno-szkoleniowe dotyczące naboru wniosków o przyznanie pomocy na operacje typu "Gospodarka wodno-ściekowa".</t>
  </si>
  <si>
    <t xml:space="preserve"> - Promowanie włączenia społecznego, zmniejszania ubóstwa oraz rozwoju gospodarczego na obszarach wiejskich.</t>
  </si>
  <si>
    <t>audycje telewizyjne, audycje radiowe</t>
  </si>
  <si>
    <r>
      <rPr>
        <b/>
        <sz val="10"/>
        <rFont val="Calibri"/>
        <family val="2"/>
        <charset val="238"/>
        <scheme val="minor"/>
      </rPr>
      <t>Zapewnienie pewnej, aktualnej i przejrzystej informacji o PROW 2014 -2020 dla ogółu interesariuszy oraz promowanie Programu, jako instrumentu wspierającego rozwój rolnictwa i obszarów wiejskich w Polsce</t>
    </r>
    <r>
      <rPr>
        <sz val="10"/>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</si>
  <si>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 xml:space="preserve"> Targi, wystawy, imprezy lokalne, regionalne, krajowe i międzynarodowe/ Materiały promocyjne</t>
  </si>
  <si>
    <t xml:space="preserve"> 10/2827</t>
  </si>
  <si>
    <t xml:space="preserve">
Podniesienie jakości wdrażania PROW.
Informowanie społeczeństwa i potencjalnych beneficjentów o polityce rozwoju
obszarów wiejskich i wsparciu finansowym.</t>
  </si>
  <si>
    <t>Udzielone konsultacje w punkcie informacyjnym PROW 2014-2020/materiały promocyjne</t>
  </si>
  <si>
    <t>spotkanie informacyjno - szkoleniowe</t>
  </si>
  <si>
    <r>
      <rPr>
        <b/>
        <sz val="10"/>
        <rFont val="Calibri"/>
        <family val="2"/>
        <charset val="238"/>
        <scheme val="minor"/>
      </rPr>
      <t>Podstawowe usługi i odnowa wsi na obszarach wiejskich</t>
    </r>
    <r>
      <rPr>
        <sz val="10"/>
        <rFont val="Calibri"/>
        <family val="2"/>
        <charset val="238"/>
        <scheme val="minor"/>
      </rPr>
      <t xml:space="preserve">
 - Wsparcie na inwestycje związane z tworzeniem, ulepszaniem lub rozbudową wszystkich rodzajów małej infrastruktury, w tym inwestycje w energię odnawialną i w oszczędzanie energii
</t>
    </r>
  </si>
  <si>
    <t>Konferencje, szkolenia i spotkania dla potencjalnych beneficjentów PROW 2014-2020</t>
  </si>
  <si>
    <t>Celem realizacji operacji jest przekazanie wiedzy potencjalnym beneficjentom nt. wszelkich warunków koniecznych do spełnienia w celu uzyskania pomocy na realizację zadań.
Wzrost wiedzy wśród potencjalnych beneficjentów w zakresie wdrażania poszczególnych działań PROW 2014-2020, wymogów, jakie muszą one spełniać oraz systemu oceny, jakiemu będą podlegały.</t>
  </si>
  <si>
    <t xml:space="preserve">Przekazywanie informacji nt. PROW 2014-2020 poprzez sieć punktów PIFE </t>
  </si>
  <si>
    <t>Konsultacje</t>
  </si>
  <si>
    <t>Beneficjenci, potencjalni beneficjenci PROW 2014-2020</t>
  </si>
  <si>
    <t>Wzrost świadomości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</si>
  <si>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Strona internetowa dedykowana PROW 2014-2020</t>
  </si>
  <si>
    <t>Ogół społeczeństwa, potencjalni beneficjenci PROW 2014-2020</t>
  </si>
  <si>
    <t>liczba użytkowników strony internetowej</t>
  </si>
  <si>
    <t xml:space="preserve">Baza dobrych praktyk </t>
  </si>
  <si>
    <t>Wykonanie zdjęć projektów zrealizowanych w ramach PROW 2014-2020 celem zamieszczenia na stronie internetowej</t>
  </si>
  <si>
    <t>Wykonanie zdjęć projektów zrealizowanych w ramach PROW 2014-2020 celem zamieszczenia na stronie internetowej jest podstawową formą będącą bazą dobrych praktyk i ma na celu zachęcenie kolejnych potencjalnych beneficjentów do realizacji zadań na rzecz rozwoju obszarów wiejskich. Zapewnienie pewnej, aktualnej i przejrzystej informacji o PROW 2014-2020 dla ogółu interesariuszy oraz promowanie PROW, jako instrumentu wspierającego rozwój rolnictwa i obszarów wiejskich w Polsce.</t>
  </si>
  <si>
    <t>Współpraca z mediami</t>
  </si>
  <si>
    <t>Przygotowanie i przekazanie informacji w ramach PROW 2014-2020 do biura prasowego</t>
  </si>
  <si>
    <t>Przygotowanie informacji poświęconej PROW 2014-2020 – zawarcie ogólnych informacji o PROW, możliwościach skorzystania z Programu, przebieg realizacji programu PROW, itp.
Celami współpracy z mediami są:
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różne instytucje jako przeciwdziałanie fragmentarycznego po-strzegania Programu.</t>
  </si>
  <si>
    <t>Liczba przekazanych informacji do biura prasowego</t>
  </si>
  <si>
    <t>Strona internetowa z bazą projektów realizowanych w ramach PROW 2014-2020 w formie interaktywnej mapy wraz z przeniesieniem majątkowych praw autorskich.</t>
  </si>
  <si>
    <t>Prowadzenie strony internetowej poświęconej PROW 2014-2020 - zamieszczanie ogólnych informacji o PROW, potencjalnych beneficjentach itp. Celami prowadzenia strony internetowej jest: zapewnienie zintegrowanego źródła informacji o PROW 2014-2020 w ramach zadań realizowanych przez różne instytucje jako przeciwdziałanie fragmentarycznego postrzegania Programu.</t>
  </si>
  <si>
    <t xml:space="preserve">Podniesienie jakości wdrażania PROW
Informowanie społeczeństwa i potencjalnych beneficjentów o polityce rozwoju obszarów wiejskich i wsparciu finansowym
</t>
  </si>
  <si>
    <t>Podniesienie jakości wdrażania PROW Informowanie społeczeństwa i potencjalnych beneficjentów o polityce rozwoju obszarów wiejskich i wsparciu finansowym</t>
  </si>
  <si>
    <t>Uczestnicy/ Materiały szkoleniowe/ Liczba szkoleń</t>
  </si>
  <si>
    <t>Wykorzystanie Internetu jako skutecznego narzędzia przekazu</t>
  </si>
  <si>
    <t>Informowanie o PROW 2014-2020. Utrzymanie strony internetowej oraz konta na facebooku.</t>
  </si>
  <si>
    <t xml:space="preserve">Informowanie społeczeństwa i potencjalnych beneficjentów o polityce rozwoju obszarów- Zapewnienie pewnej, aktualnej i przejrzystej informacji o PROW 2014-2020 dla ogółu 
interesariuszy oraz promowanie Programu jako instrumentu wspierającego rozwój rolnictwa 
i obszarów wiejskich w Polsce,
- Zbudowanie i utrzymanie wysokiej rozpoznawalności EFRROW i PROW 2014-2020 na tle 
innych programów oraz funduszy europejskich.
</t>
  </si>
  <si>
    <t>Liczba wejść na stronę</t>
  </si>
  <si>
    <t>I-II</t>
  </si>
  <si>
    <t>117                                                                                     3000</t>
  </si>
  <si>
    <t xml:space="preserve"> Promowanie włączenia społecznego, zmniejszenia ubóstwa oraz rozwoju gospodarczego na obszarach wiejskich </t>
  </si>
  <si>
    <r>
      <rPr>
        <b/>
        <sz val="9"/>
        <rFont val="Calibri"/>
        <family val="2"/>
        <charset val="238"/>
      </rPr>
      <t xml:space="preserve">Inwestycje w środki trwałe
- </t>
    </r>
    <r>
      <rPr>
        <sz val="9"/>
        <rFont val="Calibri"/>
        <family val="2"/>
        <charset val="238"/>
      </rPr>
      <t xml:space="preserve">Wsparcie na inwestycje w infrastrukturę związane z rozwojem, modernizacją i dostosowywaniem sektora leśnego </t>
    </r>
    <r>
      <rPr>
        <b/>
        <sz val="9"/>
        <rFont val="Calibri"/>
        <family val="2"/>
        <charset val="238"/>
      </rPr>
      <t xml:space="preserve">Działanie: Podstawowe usługi i odnowa wsi na obszarach wiejskich 
- </t>
    </r>
    <r>
      <rPr>
        <sz val="9"/>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rFont val="Calibri"/>
        <family val="2"/>
        <charset val="238"/>
      </rPr>
      <t xml:space="preserve"> Wsparcie na rozwój lokalny kierowany przez społeczność w ramach LEADER 
-</t>
    </r>
    <r>
      <rPr>
        <sz val="9"/>
        <rFont val="Calibri"/>
        <family val="2"/>
        <charset val="238"/>
      </rPr>
      <t>Wsparcie na realizację operacji w ramach strategii lokalnego rozwoju kierowanego przez społeczność
-Przygotowanie i realizacja działań w zakresie współpracy z lokalną grupą działania 
- Wsparcie na koszty bieżące i aktywizację 
-</t>
    </r>
    <r>
      <rPr>
        <u/>
        <sz val="9"/>
        <rFont val="Calibri"/>
        <family val="2"/>
        <charset val="238"/>
      </rPr>
      <t xml:space="preserve"> </t>
    </r>
    <r>
      <rPr>
        <sz val="9"/>
        <rFont val="Calibri"/>
        <family val="2"/>
        <charset val="238"/>
      </rPr>
      <t xml:space="preserve"> Wsparcie na utworzenie i funkcjonowanie krajowej sieci obszarów wiejskich</t>
    </r>
  </si>
  <si>
    <t>Podniesienie jakości wdrażania PROW; Informowanie społeczeństwa i potencjalnych beneficjentów o polityce rozwoju obszarów wiejskich i o możliwościach finansowania</t>
  </si>
  <si>
    <t xml:space="preserve">Prowadzenie działań na stronie internetowej poznajprow.pl poprzez publikację aktualnych informacji i dokumentów dot. Programu, w tym obsługa powiązanych mediów społecznościowych oraz Współpraca ze środkami masowego przekazu. </t>
  </si>
  <si>
    <t>Strona internetowa, media społecznościowe, audycje/spoty w radio i TV, ogłoszenia/banery informacyjne w internecie</t>
  </si>
  <si>
    <t xml:space="preserve">Strony internetowe;
Odwiedziny strony internetowej;
Audycje/spoty w radio lub TV;
Ogłoszenia/banery promocyjne w internecie
</t>
  </si>
  <si>
    <t xml:space="preserve">1
min. 5 000
min. 4
min. 10
</t>
  </si>
  <si>
    <t xml:space="preserve"> Podniesienie jakości wdrażania PROW;
 Informowanie społeczeństwa i potencjalnych beneficjentów o polityce rozwoju obszarów wiejskich i wsparciu finansowym.
</t>
  </si>
  <si>
    <t>Spotkanie koordynacyjne/ Konsultacje w punkcie informacyjnym</t>
  </si>
  <si>
    <t xml:space="preserve">Udzielone konsultacje w punkcie informacyjnym PROW 2014-2020; 
Szkolenia dla pracowników punktów informacyjnych i podmiotów doradczych;
Uczestnicy szkoleń dla pracowników punktów informacyjnych i podmiotów doradczych
</t>
  </si>
  <si>
    <t>min. 20
min. 1
min. 10</t>
  </si>
  <si>
    <r>
      <rPr>
        <b/>
        <sz val="9"/>
        <rFont val="Calibri"/>
        <family val="2"/>
        <charset val="238"/>
      </rPr>
      <t xml:space="preserve">Inwestycje w środki trwałe
- </t>
    </r>
    <r>
      <rPr>
        <sz val="9"/>
        <rFont val="Calibri"/>
        <family val="2"/>
        <charset val="238"/>
      </rPr>
      <t xml:space="preserve">Wsparcie na inwestycje w infrastrukturę związane z rozwojem, modernizacją i dostosowywaniem sektora leśnego </t>
    </r>
    <r>
      <rPr>
        <b/>
        <sz val="9"/>
        <rFont val="Calibri"/>
        <family val="2"/>
        <charset val="238"/>
      </rPr>
      <t xml:space="preserve">Podstawowe usługi i odnowa wsi na obszarach wiejskich 
- </t>
    </r>
    <r>
      <rPr>
        <sz val="9"/>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rFont val="Calibri"/>
        <family val="2"/>
        <charset val="238"/>
      </rPr>
      <t xml:space="preserve"> Wsparcie na rozwój lokalny kierowany przez społeczność w ramach LEADER 
-</t>
    </r>
    <r>
      <rPr>
        <sz val="9"/>
        <rFont val="Calibri"/>
        <family val="2"/>
        <charset val="238"/>
      </rPr>
      <t>Wsparcie na realizację operacji w ramach strategii lokalnego rozwoju kierowanego przez społeczność
-Przygotowanie i realizacja działań w zakresie współpracy z lokalną grupą działania 
-</t>
    </r>
    <r>
      <rPr>
        <u/>
        <sz val="9"/>
        <rFont val="Calibri"/>
        <family val="2"/>
        <charset val="238"/>
      </rPr>
      <t xml:space="preserve"> </t>
    </r>
    <r>
      <rPr>
        <sz val="9"/>
        <rFont val="Calibri"/>
        <family val="2"/>
        <charset val="238"/>
      </rPr>
      <t xml:space="preserve"> Wsparcie na utworzenie i funkcjonowanie krajowej sieci obszarów wiejskich</t>
    </r>
  </si>
  <si>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</si>
  <si>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 Upowszechnianie wiedzy ogólnej i szczegółowej na temat PROW 2014-2020, rezultatów jego realizacji oraz informowanie o wkładzie UE w realizację PROW 2014-2020.</t>
  </si>
  <si>
    <t>Cykl spotkań informacyjno/szkoleniowych potencjalnym beneficjentom i beneficjentom PROW 2014-2020</t>
  </si>
  <si>
    <t>Szkolenia/ spotkania informacyjne dla potencjalnych beneficjentów i beneficjentów</t>
  </si>
  <si>
    <t xml:space="preserve">Szkolenia/ spotkania informacyjne dla potencjalnych beneficjentów i beneficjentów;
Uczestnicy szkoleń/spotkań informacyjnych dla potencjalnych beneficjentów i beneficjentów
 </t>
  </si>
  <si>
    <t>Upowszechnianie wiedzy ogólnej i szczegółowej na temat PROW 2014-2020, rezultatów jego realizacji oraz informowanie o wkładzie UE w realizację PROW 2014-2020.</t>
  </si>
  <si>
    <t>min. 60                      min. 1                            min. 10                    min. 1000</t>
  </si>
  <si>
    <r>
      <t>Zapewnienie pewnej, aktualnej i przejrzystej informacji o PROW 2014 - 2020 dla ogółu interesariuszy oraz promowanie Programu, jako instrumentu wspierającego rozwój rolnictwa i obszarów wiejskich w Polsce</t>
    </r>
    <r>
      <rPr>
        <sz val="9"/>
        <rFont val="Calibri"/>
        <family val="2"/>
        <charset val="238"/>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r>
    <r>
      <rPr>
        <b/>
        <sz val="9"/>
        <rFont val="Calibri"/>
        <family val="2"/>
        <charset val="238"/>
      </rPr>
      <t xml:space="preserve">
</t>
    </r>
  </si>
  <si>
    <t xml:space="preserve">Jaka zmiana ma nastąpić w wyniku realizacji operacji:
1. Potencjalni beneficjenci, ogół społeczeństwa i przedstawiciele mediów będą mieli możliwość 
uzyskania informacji o PROW 2014-2020.
2. Potencjalni beneficjenci, ogół społeczeństwa i przedstawiciele mediów będą mieli możliwość 
uzyskania zintegrowanego źródła informacji o PROW 2014-2020. 
Cel
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Samorząd Województwa Podlaskiego.
Wskazanie w jakim stopniu ww. cele operacji realizują:
- cele KSOW: w stopniu ponadprzeciętnym,
- priorytety PROW: w stopniu podstawowym.
Wskazanie zgodności celu w ramach operacji z celami głównymi określonymi w Strategii: 
Obydwa założone cele w bezpośredni sposób odzwierciedlają cel główny Strategii, gdyż na stronie, w przy-gotowanej audycji radiowej oraz w prasie pojawiać się będą pewne, aktualne i przejrzyste informacje o PROW 2014-2020 dla ogółu interesariuszy oraz będzie promowany Program, jako instrument wspierający rozwój rolnictwa i obszarów wiejskich w Polsce. Na stronie będą pojawiały się ważne informacje o PROW na płaszczyźnie wojewódzkiej. Będą tu pojawiać się zarówno informacje o naborach, procedurach, lecz również informacje o charakterze publicystycznym, w tym prezentacja realizowanych projektów. 
Wskazanie zgodności celu w ramach operacji z celem szczegółowym określonym w Strategii: 
Obydwa założone cele są zgodne ze wszystkimi celami szczegółowymi Strategii, gdyż na naszej stronie PROW planujemy ukazywać Program kompleksowo w ujęciu całościowym.
</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</si>
  <si>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</si>
  <si>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rFont val="Calibri"/>
        <family val="2"/>
        <charset val="238"/>
      </rPr>
      <t xml:space="preserve"> Wsparcie na rozwój lokalny kierowany przez społeczność w ramach LEADER </t>
    </r>
    <r>
      <rPr>
        <sz val="9"/>
        <rFont val="Calibri"/>
        <family val="2"/>
        <charset val="238"/>
      </rPr>
      <t xml:space="preserve">
-Wsparcie na realizację operacji w ramach strategii lokalnego rozwoju kierowanego przez społeczność
-Przygotowanie i realizacja działań w zakresie współpracy z lokalną grupą działania 
- Wsparcie na koszty bieżące i aktywizację 
-  Wsparcie na utworzenie i funkcjonowanie krajowej sieci obszarów wiejskich</t>
    </r>
  </si>
  <si>
    <r>
      <rPr>
        <sz val="9"/>
        <rFont val="Calibri"/>
        <family val="2"/>
        <charset val="238"/>
      </rPr>
      <t>Jaka zmiana ma nastąpić w wyniku realizacji operacji:
1. Przedstawiciele podmiotów wdrażających PROW i pracownicy PIFE będą lepiej koordynować swe działania.
2. Przedsięwzięcia w ramach PROW będą docierały do większej ilości osób.
Cel
1. 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Samorząd Województwa Podlaskiego.
Wskazanie w jakim stopniu cele operacji realizują:
- cele KSOW: w stopniu wysokim,
- priorytety PROW: w stopniu wysokim.
Wskazanie zgodności celu w ramach operacji z celami głównymi określonymi w Strategii: zamierzony cel w bezpośredni sposób odzwierciedla cel główny Strategii, gdyż punkty informacyjne (PIFE) służyć będą propa-gowaniu informacji o Programie w tym zapewnienia pewnej, aktualnej i przejrzystej informacji o PROW 2014-2020 dla ogółu interesariuszy oraz promowanie Programu, jako instrumentu wspierającego rozwój rolnictwa i obszarów wiejskich w Polsce.                                      
Wskazanie zgodności celu w ramach operacji z celem szczegółowym określonym w Strategii: obydwa za-mierzone cele są zgodne ze wszystkimi celami szczegółowymi Strategii, gdyż w obecnej perspektywie finan-sowej PIFE udzielają informacji ogólnej odnośnie całego Programu Rozwoju Obszarów Wiejskich.</t>
    </r>
    <r>
      <rPr>
        <i/>
        <sz val="9"/>
        <color rgb="FFFF0000"/>
        <rFont val="Calibri"/>
        <family val="2"/>
        <charset val="238"/>
      </rPr>
      <t xml:space="preserve">
</t>
    </r>
  </si>
  <si>
    <t xml:space="preserve">Jaka zmiana ma nastąpić w wyniku realizacji operacji: 
W wyniku realizacji operacji nastąpi zwiększenie poziomu wiedzy u potencjalnych beneficjentów/ benefi-cjentów zainteresowanych uzyskaniem dofinansowania/refundacji z poszczególnych działań/poddziałań PROW 2014-2020 wdrażanych przez Samorząd Województwa oraz innych aspektach niezbędnych do prawi-dłowej realizacji/rozliczenia projektów.
Cele:
1. Przekazanie wiedzy potencjalnym beneficjentom/beneficjentom PROW 2014-2020 nt. zasad i trybu przyznania pomocy, przygotowania i rozliczenia projektów oraz innych aspektów związanych z pra-widłową realizacją/rozliczeniem projektów.
2. Podniesienie jakości wdrażania PROW 2014-2020.
Wskazanie w jakim stopniu cele operacji realizują:
- cele KSOW: w stopniu wysokim.
- priorytety PROW: w stopniu wysokim.
Wskazanie zgodności celu w ramach operacji z celami głównymi określonymi w Strategii: 
Założone cele w bezpośredni sposób odzwierciedlają cel główny Strategii, gdyż podnoszenie kompetencji wybranych grup docelowych w prosty sposób przekłada się na zapewnienie pewnej, aktualnej i przejrzystej informacji o PROW 2014-2020.
Wskazanie zgodności celu w ramach operacji z celem szczegółowym określonym w Strategii:
Określone cele są zgodne z pierwszym z celów szczegółowych Strategii – „zwiększenie poziomu wiedzy ogólnej […]”. Ponadto dzięki zamieszczeniu wizualizacji PROW 2014-2020 na materiałach szkoleniowych uwidoczniona zostanie rola Wspólnoty we współfinansowaniu rozwoju obszarów wiejskich w Polsce.
</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</si>
  <si>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r>
  </si>
  <si>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Wsparcie na utworzenie i funkcjonowanie krajowej sieci obszarów wiejskich.</t>
    </r>
  </si>
  <si>
    <t xml:space="preserve">Jaka zmiana ma nastąpić w wyniku realizacji operacji:
1. Wzrost świadomości mieszkańców woj. podlaskiego nt. PROW oraz możliwych do uzyskania dzięki jego działaniom efektów związanych z szeroko rozumianym rozwojem obszarów wiejskich – zwłaszcza LEADER.
2. Wzrost świadomości społeczeństwa co do polityki rozwoju obszarów wiejskich oraz zachęcenie kolejnych potencjalnych beneficjentów do realizacji projektów w ramach PROW.
Cel: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Wskazanie w jakim stopniu cele operacji realizują:
- cele KSOW: w stopniu wysokim.
- priorytety PROW: w stopniu wysokim.
Wskazanie zgodności celu w ramach operacji z celami głównymi określonymi w Strategii: 
Założone przez nas cele w bezpośredni sposób odzwierciedlają cel główny Strategii, gdyż mobilne punkty informacyjne służyć będą propagowaniu informacji o Programie – zwłaszcza w zakresie LEADER oraz działań wdrażanych przez urzędy marszałkowskie. 
Wskazanie zgodności celu w ramach operacji z celem szczegółowym określonym w Strategii: 
Założone przez nas cele są zgodne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 co będzie wpływać korzystnie na osoby krytycznie nastawione do integracji europejskiej.
</t>
  </si>
  <si>
    <t>stoisko informacyjno-promocyjne PROW/KSOW podczas imprezy plenerowej</t>
  </si>
  <si>
    <t xml:space="preserve">Stoisko </t>
  </si>
  <si>
    <t>Impreza regionalna plenerowa/szacunkowa liczba osób, którym udzielono informacji dot. PROW 2014-2020</t>
  </si>
  <si>
    <t>liczba przedstawicieli LGD uczesniczących w spotkaniach</t>
  </si>
  <si>
    <t>Wnioskodawcy/potencjalni beneficjenci działań wdrażanych przez Samorząd Województwa</t>
  </si>
  <si>
    <t>II-III kwartał</t>
  </si>
  <si>
    <t>1/75</t>
  </si>
  <si>
    <t>Szkolenia informacyjne dla wnioskodawców i potencjalnych beneficjentów/ liczba przeszkolonych potemcjalnych wnioskodawcó</t>
  </si>
  <si>
    <r>
      <rPr>
        <b/>
        <sz val="9"/>
        <rFont val="Calibri"/>
        <family val="2"/>
        <charset val="238"/>
      </rPr>
      <t>Zapewnienie pewnej, aktualnej i przejrzystej informacji o PROW 2014 - 2020 dla ogółu interesariuszy oraz promowanie Programu, jako instrumentu wspierającego rozwój rolnictwa i obszarów wiejskich w Polsce</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</si>
  <si>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t>Stoisko informacyjne</t>
  </si>
  <si>
    <t>Impreza regionalna plenerowa /Szacunkowa liczba osób, którym udzielono informacji dot. PROW 2014-2020</t>
  </si>
  <si>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t>
    </r>
  </si>
  <si>
    <t xml:space="preserve">Informowanie o PROW 2014-2020 w radiu o zasięgu 
regionalnym
</t>
  </si>
  <si>
    <t>Wykorzystanie radia jako skutecznego narzędzia przekazu</t>
  </si>
  <si>
    <t>Liczba audycji radiowych/ Liczba słuchaczy</t>
  </si>
  <si>
    <t>10/ 10000</t>
  </si>
  <si>
    <t>Organizacja  szkoleń dla potencjalnych beneficjentów i beneficjentów</t>
  </si>
  <si>
    <t>Szkolenia, seminaria informacyjne/ Uczestnicy szkoleń/ seminariów informacyjnych</t>
  </si>
  <si>
    <t>Szkolenia w ramach działania Podstawowe usługi i odnowa wsi na obszarach wiejskich</t>
  </si>
  <si>
    <t>Szkolenia informacyjne dla potencjalnych beneficjentów i beneficjentów/ Liczba przeszkolonych potencjalnych wnioskodawców</t>
  </si>
  <si>
    <t>pracownicy i przedstawiciele zachodniopomorskiego LGD</t>
  </si>
  <si>
    <t>Liczba przedstawicieli LGD uczesniczących w spotkaniach</t>
  </si>
  <si>
    <t>Podniesienie jakości wdrażania PROW             Informowanie społeczeństwa i potencjalnych beneficjentów o polityce rozwoju obszarów wiejskich i wsparciu finansowym</t>
  </si>
  <si>
    <t>Podniesienie jakości wdrażania PROW               Informowanie społeczeństwa i potencjalnych beneficjentów o polityce rozwoju obszarów wiejskich i wsparciu finansowym</t>
  </si>
  <si>
    <t>40 osób/ 40 osób / 1</t>
  </si>
  <si>
    <t>Cykl spotkań z lokalnymi grupami działania</t>
  </si>
  <si>
    <t>Szkolenie z wniosku o przyznanie pomocy w ramach "Budowa lub modernizacja dróg lokalnych"</t>
  </si>
  <si>
    <t>W wyniku realizacji operacji nastąpi znaczący wzrost świadomości i wiedzy beneficjentów o warun-kach i zasadach udzielania pomocy na operacje typu „Budowa lub remont dróg lokalnych” objęte Programem Rozwoju Obszarów Wiejskich na lata 2014-2020. Wykonane szkolenie wpłynie na podnie-sienie jakości złożonej dokumentacji aplikacyjnej. Nastąpi również wzrost rozpoznawalności Progra-mu, w dłuższej perspektywie czasu powinno się to przełożyć na zwiększoną liczbę aplikacji o dofi-nansowanie projektów planowanych do realizacji w ramach PROW 2014-2020.</t>
  </si>
  <si>
    <t xml:space="preserve">W wyniku realizacji operacji przeszkolonych zostanie ok. 35 osób. Przeprowadzone szkolenia pozwolą na opracowanie wysokiej jakości pod względem merytorycznym wniosków o wybór operacji do realizacji w ramach Planu działania Krajowej Sieci Obszarów Wiejskich na lata 2014 -2020. </t>
  </si>
  <si>
    <t>W wyniku realizacji operacji nastąpi znaczący wzrost świadomości i wiedzy beneficjentów o warunkach i zasadach udzielania pomocy w ramach działania „Podstawowe usługi i odnowa wsi na obszarach wiejskich” objętego Programem Rozwoju Obszarów Wiejskich na lata 2014-2020 na operacje typu „Gospodarka wodno-ściekowa” . Wykonane szkolenie wpłynie na podniesienie jakości złożonej dokumentacji aplikacyjnej. Nastąpi również wzrost rozpoznawalności Programu, w dłuższej perspektywie czasu powinno się to przełożyć na zwiększoną liczbę aplikacji o dofinansowanie projektów planowanych do realizacji w ramach PROW 2014-2020.</t>
  </si>
  <si>
    <t>W wyniku realizacji operacji przeszkolonych zostanie kilkudziesięciu (planowane są 3 spotkania dla 30 osób każde) pracowników Ii przedstawicieli biur LGD. Przeprowadzone spotkania pozwolą na bieżącą współpracę z lokalnymi grupami działania i przekazywanie im potrzebnych informacji oraz wyjaśnień.</t>
  </si>
  <si>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t>
    </r>
  </si>
  <si>
    <t>liczba form szkoleniowych</t>
  </si>
  <si>
    <t>10/4</t>
  </si>
  <si>
    <t>audycje telewizyjne/ audycje radiowe</t>
  </si>
  <si>
    <t xml:space="preserve"> Targi, wystawy, imprezy lokalne, regionalne, krajowe i międzynarodowe / Materiały promocyjne</t>
  </si>
  <si>
    <t>Organizacja szkolenia dla pracowników punktów informacyjnych i doradców</t>
  </si>
  <si>
    <t xml:space="preserve">Szkolenie </t>
  </si>
  <si>
    <t>Pracownicy punktów informacyjnych</t>
  </si>
  <si>
    <t>Celem  działania  jest dostarczenie  pewnych,  aktualnych  i sprawdzonych  informacji  oraz  podnoszenie  wiedzy  i  praktycznych  umiejętności  w  zakresie  przygotowywania  projektów i  wniosków  w  ramach  poszczególnych  działań  PROW  2014-2020, w  szczególności w zakresie praktycznej wiedzy i umiejętności w przygotowywaniu wniosków i biznesplanów</t>
  </si>
  <si>
    <t>Szkolenie dla pracowników punktów informacyjnych i doradców/ Uczestnicy szkoleń dla pracowników punktów informacyjnych i doradców</t>
  </si>
  <si>
    <t>Imprezy regionalnym o charakterze rolniczym/ Uczestnicy imprez regionalnym o charakterze rolniczym</t>
  </si>
  <si>
    <t xml:space="preserve">Seminaria informacyjne/ Uczestnicy seminariów informacyjnych/
Inne  materiały informacyjne - nakład/
Inne  materiały informacyjne - dystrybucja/
Imprezy lokalne o charakterze rolniczym/
Uczestnicy imprez lokalnych o charakterze rolniczym/
Inne materiały promocyjne
</t>
  </si>
  <si>
    <t>Publikacja informacji nt. PROW 2014-2020 na stronie internetowej</t>
  </si>
  <si>
    <t>Odwiedziny strony internetowej/ Unikalni użytkownicy strony internetowej</t>
  </si>
  <si>
    <t>70000      50000</t>
  </si>
  <si>
    <t>Współpraca Departamentu Rozwoju Obszarów Wiejskich  ze środkami masowego przekazu</t>
  </si>
  <si>
    <t>Audycje, programy w radio i telewizji</t>
  </si>
  <si>
    <t>50                  3000</t>
  </si>
  <si>
    <t>Audycja, programy w radio i telewizji/ Słuchalność/ oglądalność audycji i programów</t>
  </si>
  <si>
    <t>2392</t>
  </si>
  <si>
    <t xml:space="preserve">82 756/ 32 978 </t>
  </si>
  <si>
    <t xml:space="preserve">35/ 4
</t>
  </si>
  <si>
    <t>Szkolenia i konferencje dla beneficjentów PROW</t>
  </si>
  <si>
    <t xml:space="preserve">Liczba zorganizowanych szkoleń dla beneficjentów PROW 2014-2020/
Liczba uczestników szkoleń/
Liczba zorganizowanych konferencji dla beneficjentów PROW/
Liczba uczestników konferencji 
</t>
  </si>
  <si>
    <t>10/212/1/44</t>
  </si>
  <si>
    <t xml:space="preserve">Podniesienie jakości wdrażania PROW;
Informowanie społeczeństwa i potencjalnych beneficjentów o polityce rozwoju obszarów wiejskich i o możliwościach finansowania;
</t>
  </si>
  <si>
    <t>4/ 4</t>
  </si>
  <si>
    <t>11</t>
  </si>
  <si>
    <t>18
1500
400
400
20
3000
100</t>
  </si>
  <si>
    <t>Spotkanie pracowników Departamentu Rozwoju Obszarów Wiejskich z przedstawicielami Lokalnych Grup Działania z terenu Województwa Kujawsko-Pomorskiego wraz z przewozem pracowników Departamentu Rozwoju Obszarów Wiejskich oraz szkolenia dla przedstawicieli LGD z terenu Województwa Kujawsko-Pomorskiego, organizowanych poza siedzibą Departamentu Rozwoju Obszarów Wiejskich</t>
  </si>
  <si>
    <t>Seminarium informacyjne, szkolenia, warsztaty</t>
  </si>
  <si>
    <t>1/100/2/5</t>
  </si>
  <si>
    <t xml:space="preserve">Seminarium informacyjne
Uczestnicy Seminarium informacyjnego
Szkolenia 
Uczestnicy  szkoleń
</t>
  </si>
  <si>
    <t>4/2000</t>
  </si>
  <si>
    <t>Ułatwienie transferu wiedzy i innowacji w rolnictwie i leśnictwie oraz na obszarach wiejskich,                                                                                                               Wspieranie organizacji łańcucha żywnościowego,                               Promowanie włączenia społecznego, zmniejszenia ubóstwa oraz rozwoju gospodarczego na obszarach wiejskich.</t>
  </si>
  <si>
    <t>1/41</t>
  </si>
  <si>
    <t xml:space="preserve">Ułatwienie transferu wiedzy i innowacji w rolnictwie i leśnictwie oraz na obszarach wiejskich
</t>
  </si>
  <si>
    <r>
      <rPr>
        <b/>
        <sz val="8"/>
        <rFont val="Calibri"/>
        <family val="2"/>
        <charset val="238"/>
        <scheme val="minor"/>
      </rPr>
      <t>Inwestycje w środki trwałe:</t>
    </r>
    <r>
      <rPr>
        <sz val="8"/>
        <rFont val="Calibri"/>
        <family val="2"/>
        <charset val="238"/>
        <scheme val="minor"/>
      </rPr>
      <t xml:space="preserve">
 - Wsparcie na inwestycje w infrastrukturę związane z rozwojem, modernizacją i dostosowywaniem sektora leśnego 
</t>
    </r>
    <r>
      <rPr>
        <b/>
        <sz val="8"/>
        <rFont val="Calibri"/>
        <family val="2"/>
        <charset val="238"/>
        <scheme val="minor"/>
      </rPr>
      <t xml:space="preserve"> Podstawowe usługi i odnowa wsi na obszarach wiejskich:</t>
    </r>
    <r>
      <rPr>
        <sz val="8"/>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8"/>
        <rFont val="Calibri"/>
        <family val="2"/>
        <charset val="238"/>
        <scheme val="minor"/>
      </rPr>
      <t>Wsparcie na rozwój lokalny kierowany przez społeczność w ramach LEADER</t>
    </r>
    <r>
      <rPr>
        <sz val="8"/>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</si>
  <si>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t xml:space="preserve">Podniesienie jakości wdrażania PROW;
Informowanie społeczeństwa i potencjalnych beneficjentów o polityce rozwoju obszarów wiejskich i wsparciu finansowym
</t>
  </si>
  <si>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</si>
  <si>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Upowszechnianie wiedzy ogólnej na temat PROW 2014-2020, rezultatów jego realizacji oraz informowanie o wkładzie UE w realizację PROW 2014-2020</t>
  </si>
  <si>
    <t>Punkt informacyjny poświęcony PROW 2014-2020</t>
  </si>
  <si>
    <t>Celem działania jest zapewnienie aktualnej, rzetelnej i bezpośredniej informacji na temat Programu dla ogółu interesariuszy,w tym zapewnienie wiedzy dotyczącej zasad jego wdrażania , legislacji krajowej i unijnej, oraz informowanie beneficjentów w zakresie: prowadzonych naborów wniosków, kwalifikowalności kosztów, udzielanej pomocy ze środków EFFROW.</t>
  </si>
  <si>
    <t xml:space="preserve">punkt informacyjny </t>
  </si>
  <si>
    <r>
      <rPr>
        <b/>
        <sz val="8"/>
        <rFont val="Calibri"/>
        <family val="2"/>
        <charset val="238"/>
        <scheme val="minor"/>
      </rPr>
      <t xml:space="preserve">Inwestycje w środki trwałe:
 </t>
    </r>
    <r>
      <rPr>
        <sz val="8"/>
        <rFont val="Calibri"/>
        <family val="2"/>
        <charset val="238"/>
        <scheme val="minor"/>
      </rPr>
      <t xml:space="preserve">- Wsparcie na inwestycje w infrastrukturę związane z rozwojem, modernizacją i dostosowywaniem sektora leśnego </t>
    </r>
    <r>
      <rPr>
        <b/>
        <sz val="8"/>
        <rFont val="Calibri"/>
        <family val="2"/>
        <charset val="238"/>
        <scheme val="minor"/>
      </rPr>
      <t xml:space="preserve">
 Podstawowe usługi i odnowa wsi na obszarach wiejskich:
 -</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</si>
  <si>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</si>
  <si>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8"/>
        <rFont val="Calibri"/>
        <family val="2"/>
        <charset val="238"/>
        <scheme val="minor"/>
      </rPr>
      <t xml:space="preserve">Inwestycje w środki trwałe:
 </t>
    </r>
    <r>
      <rPr>
        <sz val="8"/>
        <rFont val="Calibri"/>
        <family val="2"/>
        <charset val="238"/>
        <scheme val="minor"/>
      </rPr>
      <t xml:space="preserve">- Wsparcie na inwestycje w infrastrukturę związane z rozwojem, modernizacją i dostosowywaniem sektora leśnego </t>
    </r>
    <r>
      <rPr>
        <b/>
        <sz val="8"/>
        <rFont val="Calibri"/>
        <family val="2"/>
        <charset val="238"/>
        <scheme val="minor"/>
      </rPr>
      <t xml:space="preserve">
 Podstawowe usługi i odnowa wsi na obszarach wiejskich:
 -</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</si>
  <si>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t>Spotkanie, seminarium informacyjne, terenowe punkty informacyjne</t>
  </si>
  <si>
    <t>Liczba spotkań, seminariów informacyjnych/Liczba imprez o charakterze wystawienniczym</t>
  </si>
  <si>
    <t>Ogół społeczeństwa, beneficjenci i potecjalni beneficjenci oraz osoby zainteresowane rozwojem obszarów wiejskich</t>
  </si>
  <si>
    <t>Celem realizacji operacji będzie promowanie PROW jako instrumentu wspierającego rozwój rolnictwa i obszarów wiejskich, możliwości jakie oferuje Program oraz rozpowszechnianie jego rezultatów poprzez promowanie przykładów zrealizowanych operacji dzięki wsparciu ze środków finansowych EFFROW</t>
  </si>
  <si>
    <t>Program telewizyjny dotyczący PROW 2014-2020</t>
  </si>
  <si>
    <t>Program informacyjny emitowany w telewizji</t>
  </si>
  <si>
    <t>Celem realizacji operacji będzie zwiększenie poziomu wiedzy ogólnej i szczegółowej dotyczącej PROW 2014-2020 wśród beneficjentów oraz promowanie Programu jako instrumentu wspierającego rozwój obszarów wiejskich.</t>
  </si>
  <si>
    <t>Beneficjenci i potencjalni beneficjenci PROW 2014 -2020, w województwie wielkopolskim, ogół społeczeństwa, media</t>
  </si>
  <si>
    <t>Prowadzona i aktualizowana strona /Wzrost wiedzy wśród potencjalnych beneficjentów na temat możliwości realizacji przedsięwzięć w ramach PROW 2014-2020</t>
  </si>
  <si>
    <t>1/-</t>
  </si>
  <si>
    <t>1450/850</t>
  </si>
  <si>
    <t>Cykl spotkań informacyjno-promocyjnych oraz realizacja działań informacyjno-promocyjnych podczas imprez promujących działalność PROW i KSOW</t>
  </si>
  <si>
    <t>Organizacja spotkań stwarza możliwość przekazania informacji na temat pozyskiwania środków z EFFROW w nowym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t>
  </si>
  <si>
    <t>Beneficjenci, potencjalni beneficjenci PROW, ogół społeczeństwa</t>
  </si>
  <si>
    <t xml:space="preserve">Ilość poinformowanych osób
</t>
  </si>
  <si>
    <t xml:space="preserve">100
</t>
  </si>
  <si>
    <t>Ogół społeczeństwa, beneficjenci, potencjalni beneficjenci</t>
  </si>
  <si>
    <t>Realizacja działań promocyjnych i informacyjnych PROW 2014-2020 przez pracowników SR KSOW, oraz prowadzenie strony internetowejj</t>
  </si>
  <si>
    <t>Artykuły internetowe, stoiska informacyjnej</t>
  </si>
  <si>
    <t xml:space="preserve">Ilość osób, którym zostanie udzielona informacja o PROW
Artykuły internetowe
Odsłona artykułów internetowych
</t>
  </si>
  <si>
    <t xml:space="preserve">300
30
2000
</t>
  </si>
  <si>
    <t xml:space="preserve">Podniesienie jakości wdrażania PROW,
 Informowanie społeczeństwa i potencjalnych beneficjentów o polityce rozwoju obszarów wiejskich i wsparciu finansowym
</t>
  </si>
  <si>
    <r>
      <rPr>
        <b/>
        <sz val="9"/>
        <color theme="1"/>
        <rFont val="Calibri"/>
        <family val="2"/>
        <charset val="238"/>
        <scheme val="minor"/>
      </rPr>
      <t>Transfer wiedzy i działalność informacyjna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 </t>
    </r>
    <r>
      <rPr>
        <sz val="9"/>
        <color theme="1"/>
        <rFont val="Calibri"/>
        <family val="2"/>
        <charset val="238"/>
        <scheme val="minor"/>
      </rPr>
      <t xml:space="preserve">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-Przygotowanie i realizacja działań w zakresie współpracy z lokalną grupą działania,</t>
    </r>
  </si>
  <si>
    <t xml:space="preserve"> Informowanie społeczeństwa i potencjalnych beneficjentów o polityce rozwoju obszarów wiejskich i wsparciu finansowym</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</si>
  <si>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</si>
  <si>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t>Ogół społeczeństwa, Beneficjenci, potencjalni beneficjenci</t>
  </si>
  <si>
    <t>upowszechnianie wiedzy ogólnej na temat Programu</t>
  </si>
  <si>
    <t>Podniesienie jakości wdrażania PROW,
Informowanie społeczeństwa i potencjalnych beneficjentów o polityce rozwoju obszarów wiejskich i  wsparciu finansowym</t>
  </si>
  <si>
    <t>Upowszechnienie wiedzy ogólnej i szczegółowej na temat PROW 2014-2020, rezultatów jego realizacji oraz informowanie o wkładzie UE w realizację PROW 2014-2020</t>
  </si>
  <si>
    <t>Konferencja/spotkania informacyjno-konsultacyjne/szkolenia dla beneficjentów/potencjalnych beneficjentów w ramach PROW 2014-2020</t>
  </si>
  <si>
    <t>Planowane spotkania/szkolenia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t>
  </si>
  <si>
    <t xml:space="preserve">
Informowanie społeczeństwa i potencjalnych beneficjentów o polityce rozwoju obszarów wiejskich  i wsparciu finansowym</t>
  </si>
  <si>
    <t>Współpraca ze środkami masowego przekazu w ramach PROW 2014-2020 - PRASA</t>
  </si>
  <si>
    <t xml:space="preserve">Operacje o charakterze wystawienniczym </t>
  </si>
  <si>
    <t xml:space="preserve">Planowane imprezy o charakterze wystawienniczym o tematyce rozwoju obszarów wiejskich oraz dot. wydarzeń wpisujących się w obchody 15-lecia obecności Polski i Województwa Opolskiegop w Unii Europejskiej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Bezpośredni kontakt z potencjalnym beneficjentem/beneficjentem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</si>
  <si>
    <t>15 000</t>
  </si>
  <si>
    <t>Współpraca ze środkami masowego przekazu w ramach PROW 2014-2020 - RADIO</t>
  </si>
  <si>
    <t xml:space="preserve">Planowane audycje radiowe w rozgłośni regionalnej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Emisja audycji radiowych zapewnia informowanie o PROW 2014-2020, zarówno o możliwościach jakie daje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Komunikacji.
</t>
  </si>
  <si>
    <t>Audycje radiowe</t>
  </si>
  <si>
    <t>Liczbaaudycji radiowych</t>
  </si>
  <si>
    <t>4</t>
  </si>
  <si>
    <t xml:space="preserve">Podniesienie jakości wdrażania PROW
 Informowanie społeczeństwa i potencjalnych beneficjentów o polityce rozwoju obszarów wiejskich i wsparciu finansowym
</t>
  </si>
  <si>
    <t>Podniesienie jakości wdrażania PROW;                                Informowanie społeczeństwa i potencjalnych beneficjentów o polityce rozwoju obszarów wiejskich i wsparciu finansowym;                           Wspieranie innowacji w rolnictwie, produkcji żywności, leśnictwie i na obszarach wiejskich</t>
  </si>
  <si>
    <t>Podniesienie jakości wdrażania PROW; Informowanie społeczeństwa i potencjalnych beneficjentów o polityce rozwoju obszarów wiejskih i wsparciu finansowym</t>
  </si>
  <si>
    <t xml:space="preserve">Liczba wydanych numerów kwartalnika w formie papierowej;
Liczba numwerów kwartalnika opublikowana w wersji elektronicznej na stronie internetowej
</t>
  </si>
  <si>
    <t xml:space="preserve">Szkolenia i spotkania dla Lokalnych Grup Działania </t>
  </si>
  <si>
    <t xml:space="preserve">Beneficjenci PROW 2014-2020 – przedstawiciele Lokalnych Grup Działania </t>
  </si>
  <si>
    <t>Liczba szkoleń/spotkań/Liczba uczestników</t>
  </si>
  <si>
    <t>Szkolenie/spotkanie</t>
  </si>
  <si>
    <t xml:space="preserve">Celem operacji jest dostarczenie informacji oraz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2014-2020, a w szczególności Leade-ra.
Poprzez realizację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oraz zbudowa-nie i utrzymanie wysokiej rozpoznawalności EFRROW.
</t>
  </si>
  <si>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t>
    </r>
  </si>
  <si>
    <t>Pracownicy Zachodniopomorskiech LGD</t>
  </si>
  <si>
    <t>W wyniku realizacji operacji przeszkolonych zostanie kilkudziesięciu pracowników biur LGD. Przepro-wadzone spotkanie pozwoli na bieżącą współpracę z lokalnymi grupami działania i przekazywanie im potrzebnych informacji oraz wyjaśnień.</t>
  </si>
  <si>
    <t>8/2018 r.
8/2019 r. 
158 307,38/2018
220 000/2019
32 100/2018 r.  
29 450/2019 r.
88644,87/ 2018r.
100000/ 2019r.</t>
  </si>
  <si>
    <r>
      <rPr>
        <b/>
        <sz val="9"/>
        <rFont val="Calibri"/>
        <family val="2"/>
        <charset val="238"/>
        <scheme val="minor"/>
      </rPr>
      <t xml:space="preserve">                                                 Systemy jakości produktów rolnych i środków spożywczych</t>
    </r>
    <r>
      <rPr>
        <sz val="9"/>
        <rFont val="Calibri"/>
        <family val="2"/>
        <charset val="238"/>
        <scheme val="minor"/>
      </rPr>
      <t xml:space="preserve">                                                                                                                                                                                                                                                                                - Wsparcie na koszty przystępowania do systemów jakości,
- Wsparcie na działania informacyjne i promocyjne realizowane przez grupy producentów na rynku wewnętrznym
</t>
    </r>
  </si>
  <si>
    <t>1. Ułatwienie transferu wiedzy i innowacji w rolnictwie i leśnictwie oraz na obszarach wiejskich</t>
  </si>
  <si>
    <r>
      <rPr>
        <b/>
        <sz val="9"/>
        <rFont val="Calibri"/>
        <family val="2"/>
        <charset val="238"/>
        <scheme val="minor"/>
      </rPr>
      <t>Podstawowe usługi i odnowa wsi na obszarach wiejskich</t>
    </r>
    <r>
      <rPr>
        <sz val="9"/>
        <rFont val="Calibri"/>
        <family val="2"/>
        <charset val="238"/>
        <scheme val="minor"/>
      </rPr>
      <t xml:space="preserve"> </t>
    </r>
    <r>
      <rPr>
        <b/>
        <sz val="9"/>
        <rFont val="Calibri"/>
        <family val="2"/>
        <charset val="238"/>
        <scheme val="minor"/>
      </rPr>
      <t>-</t>
    </r>
    <r>
      <rPr>
        <sz val="9"/>
        <rFont val="Calibri"/>
        <family val="2"/>
        <charset val="238"/>
        <scheme val="minor"/>
      </rPr>
      <t>Wsparcie na inwestycje związane z tworzeniem, ulepsza-niem lub rozbudową wszystkich rodzajów małej infrastruk-tury, w tym inwestycje w energię odnawialną i w oszczę-dzanie energii</t>
    </r>
    <r>
      <rPr>
        <b/>
        <sz val="9"/>
        <rFont val="Calibri"/>
        <family val="2"/>
        <charset val="238"/>
        <scheme val="minor"/>
      </rPr>
      <t xml:space="preserve"> -</t>
    </r>
    <r>
      <rPr>
        <sz val="9"/>
        <rFont val="Calibri"/>
        <family val="2"/>
        <charset val="238"/>
        <scheme val="minor"/>
      </rPr>
      <t xml:space="preserve">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rFont val="Calibri"/>
        <family val="2"/>
        <charset val="238"/>
        <scheme val="minor"/>
      </rPr>
      <t>-</t>
    </r>
    <r>
      <rPr>
        <sz val="9"/>
        <rFont val="Calibri"/>
        <family val="2"/>
        <charset val="238"/>
        <scheme val="minor"/>
      </rPr>
      <t xml:space="preserve">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t>
    </r>
  </si>
  <si>
    <t>2. Podniesienie jakości wdrażania PROW 3. Informowanie społeczeństwa i potencjalnych beneficjentów o polityce rozwoju obszarów wiejskich i wsparciu finansowym</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</si>
  <si>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</si>
  <si>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1. Upowszechnianie wiedzy ogólnej i szczegółowej na temat PROW 2014-2020, rezultatów jego realizacji oraz informowanie o wkładzie UE w realizację PROW 2014-2020</t>
  </si>
  <si>
    <t>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W ramach punktu informacyjnego planuje się zakupić drobne materiały promocyjne (gadżety) oraz kalendarze na 2020 rok, które będą przekazywane osobom odwiedzającym punkt informacyjny. Wyżej wymienione materiały oznakowane zgodnie z Księgą Wizualizacji Znaku PROW 2014-2020 oraz w przy-padku kalendarzy opatrzone dodatkowo informacją o Programie, stanowić będą efektywne uzupełnienie realizacji operacji, dzięki czemu możliwa będzie skuteczna promocja Programu.</t>
  </si>
  <si>
    <t>1. Punkt informacyjny 2. Materiały promocyjne 3. Kalendarze na rok 2020</t>
  </si>
  <si>
    <t xml:space="preserve">Liczba udzielonych konsultacji w ramach punktu informacyjnego/ Materiały promocyjne/ Kalendarze </t>
  </si>
  <si>
    <t>1000/1200/200</t>
  </si>
  <si>
    <t>Ogół Społeczeństwa, Beneficjenci PROW 2014-2020, Potencjalni beneficjenci PROW 2014-2020</t>
  </si>
  <si>
    <t>89 720,00</t>
  </si>
  <si>
    <t>Organizacja spotkania szkoleniowego dla Lokalnych Grup Działania</t>
  </si>
  <si>
    <t>Spotkanie dwudniowe. Łączna liczba: 1 Materiały promocyjne (teczka, notes, długopis)</t>
  </si>
  <si>
    <t>spotkanie/ Ilość osób/ Materiały promocyjne ( długopis, notes, teczka)</t>
  </si>
  <si>
    <t>Beneficjenci PROW 2014-2020. Instytucje zaangażowane pośrednio we wdrażanie Programu</t>
  </si>
  <si>
    <t>Współpraca ze środkami masowego przekazu</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</si>
  <si>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t>
  </si>
  <si>
    <t>Ogół Społeczeństwa</t>
  </si>
  <si>
    <t>2. Podniesienie jakości wdrażania PROW</t>
  </si>
  <si>
    <t>4. Zapewnienie odpowiedniej wizualizacji PROW 2014-2020</t>
  </si>
  <si>
    <t>Celem realizacji operacji jest zapewnienie odpowiedniej wizualizacji Programu poprzez zakup dwóch namiotów reklamowych i flag reklamowych, wykonanych zgodnie z zasadami wizualizacji. Namioty reklamowe będą każdorazowo umieszczana na imprezach plenerowych, targach, wystawach itp. Na wyżej wymienionych wydarzeniach pracownicy zaangażowani we wdrażanie programu, będą udzielać informacji na temat PROW 2014-2020. Flagi natomiast będą pełnić funkcję promocyjną podczas organizacji szkoleń, warsztatów, spotkań itp. Cele operacji w pełni realizują cel KSOW. Dodatkowo zgodność celów zamierzonych do osiągnięcia jest spójna ze wskazanym celem głównym Strategii Komunikacji PROW 2014-2020 oraz wskazanymi celami szczegółowymi ww dokumentu.</t>
  </si>
  <si>
    <t>Namiot reklamowy/ Flaga reklamowa</t>
  </si>
  <si>
    <r>
      <t xml:space="preserve">Zapewnienie pewnej, aktualnej i przejrzystej informacji o PROW 2014-2020 dla ogółu interesariuszy oraz promowanie Programu, jako instrumentu wspierającego rozwój rolnictwa i obszarów wiejskich w Polsce.  </t>
    </r>
    <r>
      <rPr>
        <b/>
        <sz val="9"/>
        <rFont val="Calibri"/>
        <family val="2"/>
        <charset val="238"/>
        <scheme val="minor"/>
      </rPr>
      <t>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r>
      <rPr>
        <b/>
        <sz val="9"/>
        <rFont val="Calibri"/>
        <family val="2"/>
        <charset val="238"/>
        <scheme val="minor"/>
      </rPr>
      <t>c)</t>
    </r>
    <r>
      <rPr>
        <sz val="9"/>
        <rFont val="Calibri"/>
        <family val="2"/>
        <charset val="238"/>
        <scheme val="minor"/>
      </rPr>
      <t xml:space="preserve"> zbudowanie i utrzymanie wysokiej rozpoznawalności EFRROW i PROW 2014-2020 na tle innych programów oraz funduszy europejskich</t>
    </r>
    <r>
      <rPr>
        <b/>
        <sz val="9"/>
        <rFont val="Calibri"/>
        <family val="2"/>
        <charset val="238"/>
        <scheme val="minor"/>
      </rPr>
      <t xml:space="preserve"> d</t>
    </r>
    <r>
      <rPr>
        <sz val="9"/>
        <rFont val="Calibri"/>
        <family val="2"/>
        <charset val="238"/>
        <scheme val="minor"/>
      </rPr>
      <t xml:space="preserve">) zmiana w świadomości mieszkańców kraju funkcjonowania PROW jako programu głównie lub wyłącznie wspierającego rolników/rolnictwo                   </t>
    </r>
  </si>
  <si>
    <t>Prowadzenie działań na stronie internetowej poprzez publikację aktualnych informacji i dokumentów dotyczących programu</t>
  </si>
  <si>
    <t xml:space="preserve">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t>
  </si>
  <si>
    <t>Liczba wejść na stronę/ Liczba opublikowanych wpisów</t>
  </si>
  <si>
    <t>5000/800</t>
  </si>
  <si>
    <t>Kampania informacyjna w mediach</t>
  </si>
  <si>
    <t>56 580,00</t>
  </si>
  <si>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</si>
  <si>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</si>
  <si>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t>
    </r>
  </si>
  <si>
    <r>
      <rPr>
        <b/>
        <sz val="9"/>
        <rFont val="Calibri"/>
        <family val="2"/>
        <charset val="238"/>
        <scheme val="minor"/>
      </rPr>
      <t>Rozwój gospodarstw i działalności gospodarczej</t>
    </r>
    <r>
      <rPr>
        <sz val="9"/>
        <rFont val="Calibri"/>
        <family val="2"/>
        <charset val="238"/>
        <scheme val="minor"/>
      </rPr>
      <t xml:space="preserve">
-Wsparcie na rozpoczęcie pozarolniczej działalności gospodarczej na obszarach wiejskich,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</si>
  <si>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</si>
  <si>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r>
      <t xml:space="preserve">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</si>
  <si>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</si>
  <si>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r>
      <rPr>
        <b/>
        <sz val="9"/>
        <rFont val="Calibri"/>
        <family val="2"/>
        <charset val="238"/>
        <scheme val="minor"/>
      </rPr>
      <t>Inwestycje w środki trwałe
-</t>
    </r>
    <r>
      <rPr>
        <sz val="9"/>
        <rFont val="Calibri"/>
        <family val="2"/>
        <charset val="238"/>
        <scheme val="minor"/>
      </rPr>
      <t>Wsparcie na inwestycje w infrastrukturę związane z rozwojem, modernizacją i dostosowywaniem sektora leśnego</t>
    </r>
    <r>
      <rPr>
        <b/>
        <sz val="9"/>
        <rFont val="Calibri"/>
        <family val="2"/>
        <charset val="238"/>
        <scheme val="minor"/>
      </rPr>
      <t xml:space="preserve">
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</si>
  <si>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r>
  </si>
  <si>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przygotowawcze
-Wsparcie na realizację operacji w ramach strategii lokalnego rozwoju kierowanego przez społeczność
-Przygotowanie i realizacja działań w zakresie współpracy z lokalną grupą działania
-Wsparcie na koszty bieżące i aktywizację
</t>
    </r>
  </si>
  <si>
    <r>
      <rPr>
        <b/>
        <sz val="9"/>
        <rFont val="Calibri"/>
        <family val="2"/>
        <charset val="238"/>
        <scheme val="minor"/>
      </rPr>
      <t>Rozwój gospodarstw i działalności gospodarczej</t>
    </r>
    <r>
      <rPr>
        <sz val="9"/>
        <rFont val="Calibri"/>
        <family val="2"/>
        <charset val="238"/>
        <scheme val="minor"/>
      </rPr>
      <t xml:space="preserve">
-Wsparcie na rozpoczęcie pozarolniczej działalności gospodarczej na obszarach wiejskich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t>
    </r>
  </si>
  <si>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t>
    </r>
    <r>
      <rPr>
        <b/>
        <sz val="9"/>
        <rFont val="Calibri"/>
        <family val="2"/>
        <charset val="238"/>
        <scheme val="minor"/>
      </rPr>
      <t xml:space="preserve">Wsparcie na rozwój lokalny kierowany przez społeczność w ramach LEADER                                                                                                    - </t>
    </r>
    <r>
      <rPr>
        <sz val="9"/>
        <rFont val="Calibri"/>
        <family val="2"/>
        <charset val="238"/>
        <scheme val="minor"/>
      </rPr>
      <t>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</si>
  <si>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</si>
  <si>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 xml:space="preserve">Wsparcie na rozwój lokalny kierowany przez społeczność w ramach LEADER                                                                                                            </t>
    </r>
    <r>
      <rPr>
        <sz val="9"/>
        <rFont val="Calibri"/>
        <family val="2"/>
        <charset val="238"/>
        <scheme val="minor"/>
      </rPr>
      <t>-</t>
    </r>
    <r>
      <rPr>
        <b/>
        <sz val="9"/>
        <rFont val="Calibri"/>
        <family val="2"/>
        <charset val="238"/>
        <scheme val="minor"/>
      </rPr>
      <t xml:space="preserve"> </t>
    </r>
    <r>
      <rPr>
        <sz val="9"/>
        <rFont val="Calibri"/>
        <family val="2"/>
        <charset val="238"/>
        <scheme val="minor"/>
      </rPr>
      <t xml:space="preserve">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</si>
  <si>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</si>
  <si>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t>
    </r>
    <r>
      <rPr>
        <b/>
        <sz val="9"/>
        <rFont val="Calibri"/>
        <family val="2"/>
        <charset val="238"/>
        <scheme val="minor"/>
      </rPr>
      <t xml:space="preserve">Wsparcie na rozwój lokalny kierowany przez społeczność w ramach LEADER                                                                                                        - </t>
    </r>
    <r>
      <rPr>
        <sz val="9"/>
        <rFont val="Calibri"/>
        <family val="2"/>
        <charset val="238"/>
        <scheme val="minor"/>
      </rPr>
      <t xml:space="preserve">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</si>
  <si>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 </t>
    </r>
    <r>
      <rPr>
        <sz val="9"/>
        <color theme="1"/>
        <rFont val="Calibri"/>
        <family val="2"/>
        <charset val="238"/>
        <scheme val="minor"/>
      </rPr>
      <t xml:space="preserve">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
-Przygotowanie i realizacja działań w zakresie współpracy z lokalną grupą działania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</si>
  <si>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</si>
  <si>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c) zbudowanie i utrzymanie wysokiej rozpoznawalności EFRROW i PROW 2014-2020 na tle innych programów oraz funduszy europejskich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</si>
  <si>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c) zbudowanie i utrzymanie wysokiej rozpoznawalności EFRROW i PROW 2014-2020 na tle innych programów oraz funduszy europejskich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</si>
  <si>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t>
    </r>
    <r>
      <rPr>
        <b/>
        <sz val="9"/>
        <color theme="1"/>
        <rFont val="Calibri"/>
        <family val="2"/>
        <charset val="238"/>
        <scheme val="minor"/>
      </rPr>
      <t>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</si>
  <si>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</si>
  <si>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</si>
  <si>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</si>
  <si>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w tworzenie, ulepszanie i rozwijanie podstawowych usług lokalnych dla ludności wiejskiej, w tym rekreacji i kultury, i powiązanej infrastruktury,                                                                                 
</t>
    </r>
  </si>
  <si>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</si>
  <si>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</si>
  <si>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</si>
  <si>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r>
      <t>P</t>
    </r>
    <r>
      <rPr>
        <b/>
        <sz val="9"/>
        <color theme="1"/>
        <rFont val="Calibri"/>
        <family val="2"/>
        <charset val="238"/>
        <scheme val="minor"/>
      </rPr>
      <t>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</si>
  <si>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</si>
  <si>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</si>
  <si>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</si>
  <si>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</si>
  <si>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-zmiana w świadomości mieszkańców kraju funkcjonowania PROW jako programu głównie lub wyłącznie wspierającego rolników/rolnictwo,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</si>
  <si>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zbudowanie i utrzymanie wysokiej rozpoznawalności EFRROW i PROW 2014-2020 na tle innych programów oraz funduszy europejskich,
</t>
    </r>
  </si>
  <si>
    <r>
      <rPr>
        <b/>
        <sz val="10"/>
        <rFont val="Calibri"/>
        <family val="2"/>
        <charset val="238"/>
        <scheme val="minor"/>
      </rPr>
      <t>Inwestycje w środki trwałe:</t>
    </r>
    <r>
      <rPr>
        <sz val="10"/>
        <rFont val="Calibri"/>
        <family val="2"/>
        <charset val="238"/>
        <scheme val="minor"/>
      </rPr>
      <t xml:space="preserve">
 - Wsparcie na inwestycje w infrastrukturę związane z rozwojem, modernizacją i dostosowywaniem sektora leśnego
</t>
    </r>
    <r>
      <rPr>
        <b/>
        <sz val="10"/>
        <rFont val="Calibri"/>
        <family val="2"/>
        <charset val="238"/>
        <scheme val="minor"/>
      </rPr>
      <t xml:space="preserve"> Podstawowe usługi i odnowa wsi na obszarach wiejskich </t>
    </r>
    <r>
      <rPr>
        <sz val="10"/>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10"/>
        <rFont val="Calibri"/>
        <family val="2"/>
        <charset val="238"/>
        <scheme val="minor"/>
      </rPr>
      <t xml:space="preserve">Wsparcie na rozwój lokalny kierowany przez społeczność w ramach LEADER </t>
    </r>
    <r>
      <rPr>
        <sz val="10"/>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</si>
  <si>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10"/>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10"/>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t>
    </r>
  </si>
  <si>
    <r>
      <t xml:space="preserve">Zapewnienie pewnej, aktualnej i przejrzystej informacji o PROW 2014 - 2020 dla ogółu interesariuszy oraz promowanie Programu, jako instrumentu wspierającego rozwój rolnictwa i obszarów wiejskich w Polsce; 
 - </t>
    </r>
    <r>
      <rPr>
        <sz val="10"/>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rolników/rolnictwo;</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</si>
  <si>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</si>
  <si>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</si>
  <si>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</si>
  <si>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t>
    </r>
  </si>
  <si>
    <r>
      <rPr>
        <b/>
        <sz val="9"/>
        <rFont val="Calibri"/>
        <family val="2"/>
        <charset val="238"/>
        <scheme val="minor"/>
      </rPr>
      <t>Zapewnienie pewnej, aktualnej i przejrzystej informacji o PROW 2014 - 2020 dla ogółu interesariuszy oraz promowanie Programu ,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</si>
  <si>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 xml:space="preserve">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</si>
  <si>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 xml:space="preserve">Zapewnienie pewnej, aktualnej i przejrzystej informacji o PROW 2014 - 2020 dla ogółu interesariuszy oraz promowanie Programu , jako instrumentu wspierającego rozwój rolnictwa i obszarów wiejskich w Polsce </t>
    </r>
    <r>
      <rPr>
        <sz val="9"/>
        <rFont val="Calibri"/>
        <family val="2"/>
        <charset val="238"/>
        <scheme val="minor"/>
      </rPr>
      <t xml:space="preserve">
 - 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t>
    </r>
  </si>
  <si>
    <r>
      <t xml:space="preserve">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</si>
  <si>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</si>
  <si>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 jako instrumentu wspierającego rozwój rolnictwa i obszarów wiejskich w Polsce oraz Budowanie pozytywnego wizerunku wsi jako miejsca zamieszkania</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</si>
  <si>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</si>
  <si>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</si>
  <si>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 </t>
    </r>
    <r>
      <rPr>
        <sz val="9"/>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</si>
  <si>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</si>
  <si>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rFont val="Calibri"/>
        <family val="2"/>
        <charset val="238"/>
        <scheme val="minor"/>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</si>
  <si>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</si>
  <si>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t>
    </r>
  </si>
  <si>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</si>
  <si>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rFont val="Calibri"/>
        <family val="2"/>
        <charset val="238"/>
        <scheme val="minor"/>
      </rPr>
      <t>uwidocznienie roli Wspólnoty we współfinansowaniu rozwoju obszarów wiejskich w Polsce,                                                          - zbudowanie i utrzymanie wysokiej rozpoznawalności EFRROW i PROW 2014-2020 na tle innych programów oraz funduszy europejskich</t>
    </r>
  </si>
  <si>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</si>
  <si>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</si>
  <si>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</si>
  <si>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</si>
  <si>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 uwidocznienie roli Wspólnoty we współfinansowaniu rozwoju obszarów wiejskich w Polsce,                                                       - zbudowanie i utrzymanie wysokiej rozpoznawalności EFRROW i PROW 2014-2020 na tle innych programów oraz funduszy europejskich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</si>
  <si>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</si>
  <si>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</si>
  <si>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t>
    </r>
    <r>
      <rPr>
        <b/>
        <sz val="9"/>
        <rFont val="Calibri"/>
        <family val="2"/>
        <charset val="238"/>
        <scheme val="minor"/>
      </rPr>
      <t>-</t>
    </r>
    <r>
      <rPr>
        <sz val="9"/>
        <rFont val="Calibri"/>
        <family val="2"/>
        <charset val="238"/>
        <scheme val="minor"/>
      </rPr>
      <t xml:space="preserve">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</si>
  <si>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t>
    </r>
    <r>
      <rPr>
        <b/>
        <sz val="9"/>
        <rFont val="Calibri"/>
        <family val="2"/>
        <charset val="238"/>
        <scheme val="minor"/>
      </rPr>
      <t>-</t>
    </r>
    <r>
      <rPr>
        <sz val="9"/>
        <rFont val="Calibri"/>
        <family val="2"/>
        <charset val="238"/>
        <scheme val="minor"/>
      </rPr>
      <t xml:space="preserve">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</si>
  <si>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t>
    </r>
    <r>
      <rPr>
        <b/>
        <sz val="9"/>
        <rFont val="Calibri"/>
        <family val="2"/>
        <charset val="238"/>
        <scheme val="minor"/>
      </rPr>
      <t>-</t>
    </r>
    <r>
      <rPr>
        <sz val="9"/>
        <rFont val="Calibri"/>
        <family val="2"/>
        <charset val="238"/>
        <scheme val="minor"/>
      </rPr>
      <t xml:space="preserve">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</si>
  <si>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</si>
  <si>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t>
    </r>
    <r>
      <rPr>
        <b/>
        <sz val="9"/>
        <rFont val="Calibri"/>
        <family val="2"/>
        <charset val="238"/>
        <scheme val="minor"/>
      </rPr>
      <t xml:space="preserve"> </t>
    </r>
    <r>
      <rPr>
        <sz val="9"/>
        <rFont val="Calibri"/>
        <family val="2"/>
        <charset val="238"/>
        <scheme val="minor"/>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</si>
  <si>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t xml:space="preserve">Celem realizacji operacji jest zapewnienie rzetelnej i wiarygodnej informacji na temat możliwości aplikowania i realizacji projektów w ramach PROW 2014-2020 w Województwie Wielkopolskim. Ponadto celem jest zwiększenie świadomości społeczeństwa na temat roli i znaczenia Programu, rozpowszechnienie marki Programu oraz wkładu Wspólnoty w rozwój rolnictwa i obszarów wiejskich w Polsce.  
Celem operacji jest ponadto zbudowanie i utrzymanie wysokiej rozpoznawalności EFRROW oraz zwiększenie świadomości społeczeństwa na temat roli i znaczenia Programu oraz wkła-du Wspólnoty w rozwój rolnictwa i obszarów wiejskich poprzez rozpowszechnianie materia-łów zawierających wizualizację Programu zgodną z wymogami. 
Dzięki zastosowaniu odpowiedniej wizualizacji na materiałach drukowanych i gadżetach zo-stanie uwidoczniona rola Wspólnoty we współfinansowaniu rozwoju obszarów wiejskich w Polsce.
</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</si>
  <si>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</si>
  <si>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Głównym celem realizacji operacji jest dotarcie z informacjami nt. Programu do mieszkańców regionu. W plenerowych imprezach każdego roku udział bierze kilkadziesiąt a nwet kilkaset tysięcy osób - zakłada się, że osób bezpośrednio zainteresowanych stoiskiem Województwa będzie ok. 80</t>
  </si>
  <si>
    <r>
      <rPr>
        <b/>
        <sz val="9"/>
        <rFont val="Calibri"/>
        <family val="2"/>
        <charset val="238"/>
        <scheme val="minor"/>
      </rPr>
      <t>Działanie rolno- środowiskowo- klimatyczne</t>
    </r>
    <r>
      <rPr>
        <sz val="9"/>
        <rFont val="Calibri"/>
        <family val="2"/>
        <charset val="238"/>
        <scheme val="minor"/>
      </rPr>
      <t xml:space="preserve">                                                                                                                                                                                                                                                                                              - Płatności w ramach zobowiązań rolno-środowiskowo-klimatycznych,                                                                                                                                                                                                                                                           - Wsparcie na rzecz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 Płatności na rzecz przejścia na praktyki i metody rolnictwa ekologicznego,                                                                                                                                                                                                                                                  - Płatności na rzecz utrzymania praktyk i metod rolnictwa ekologicznego.</t>
    </r>
  </si>
  <si>
    <r>
      <rPr>
        <b/>
        <sz val="9"/>
        <rFont val="Calibri"/>
        <family val="2"/>
        <charset val="238"/>
        <scheme val="minor"/>
      </rPr>
      <t>Inwestycje w rozwój obszarów leśnych i poprawę żywotności lasów</t>
    </r>
    <r>
      <rPr>
        <sz val="9"/>
        <rFont val="Calibri"/>
        <family val="2"/>
        <charset val="238"/>
        <scheme val="minor"/>
      </rPr>
      <t xml:space="preserve">                                                                                                                                                                                                                                                       - Wsparcie na zalesianie i tworzenie terenu zalesionego
</t>
    </r>
    <r>
      <rPr>
        <b/>
        <sz val="9"/>
        <rFont val="Calibri"/>
        <family val="2"/>
        <charset val="238"/>
        <scheme val="minor"/>
      </rPr>
      <t xml:space="preserve">Działanie rolno- środowiskowo- klimatyczne                                                                                                                                                                                                                                                                                                                   </t>
    </r>
    <r>
      <rPr>
        <sz val="9"/>
        <rFont val="Calibri"/>
        <family val="2"/>
        <charset val="238"/>
        <scheme val="minor"/>
      </rPr>
      <t xml:space="preserve">- Płatności w ramach zobowiązań rolno-środowiskowo-klimatycznych,                                                                                                                                                                                                                                                       - Wsparcie na rzecz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 Płatności na rzecz przejścia na praktyki i metody rolnictwa ekologicznego,                                                                                                                                                                                                                                                - Płatności na rzecz utrzymania praktyk i metod rolnictwa ekologicznego.
</t>
    </r>
    <r>
      <rPr>
        <b/>
        <sz val="9"/>
        <rFont val="Calibri"/>
        <family val="2"/>
        <charset val="238"/>
        <scheme val="minor"/>
      </rPr>
      <t>Płatności dla obszarów z ograniczeniami naturalnymi lub innymi szczególnymi ograniczeniami</t>
    </r>
    <r>
      <rPr>
        <sz val="9"/>
        <rFont val="Calibri"/>
        <family val="2"/>
        <charset val="238"/>
        <scheme val="minor"/>
      </rPr>
      <t xml:space="preserve">                                                                                                                                                                                                     - Płatności kompensacyjne dla obszarów górskich,                                                                                                                                                                                                                                                                                                    - Płatności kompensacyjne dla obszarów charakteryzujących się znaczącymi ograniczeniami naturalnymi,                                                                                                                                                           - Płatności kompensacyjne dla obszarów charakteryzujących się szczególnymi ograniczeniami.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</si>
  <si>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</si>
  <si>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 xml:space="preserve">Transfer wiedzy i działalność informacyjna </t>
    </r>
    <r>
      <rPr>
        <sz val="9"/>
        <rFont val="Calibri"/>
        <family val="2"/>
        <charset val="238"/>
        <scheme val="minor"/>
      </rPr>
      <t xml:space="preserve">
 -Wsparcie kształcenia zawodowego i nabywania umiejętności,
 -Wsparcie na demonstracje i działania informacyjne,
</t>
    </r>
    <r>
      <rPr>
        <b/>
        <sz val="9"/>
        <rFont val="Calibri"/>
        <family val="2"/>
        <charset val="238"/>
        <scheme val="minor"/>
      </rPr>
      <t>Usługi doradcze, usługi z zakresu zarządzania gospodarstwem i zastępstw</t>
    </r>
    <r>
      <rPr>
        <sz val="9"/>
        <rFont val="Calibri"/>
        <family val="2"/>
        <charset val="238"/>
        <scheme val="minor"/>
      </rPr>
      <t xml:space="preserve"> 
 -Wsparcie dla korzystających z usług doradczych,                                                                                                                                                                                                                                                                                  -Wsparcie na szkolenia doradców,
</t>
    </r>
    <r>
      <rPr>
        <b/>
        <sz val="9"/>
        <rFont val="Calibri"/>
        <family val="2"/>
        <charset val="238"/>
        <scheme val="minor"/>
      </rPr>
      <t xml:space="preserve">Systemy jakości produktów rolnych i środków spożywczych </t>
    </r>
    <r>
      <rPr>
        <sz val="9"/>
        <rFont val="Calibri"/>
        <family val="2"/>
        <charset val="238"/>
        <scheme val="minor"/>
      </rPr>
      <t xml:space="preserve">
 -Wsparcie na koszty przystępowania do systemów jakości,                                                                                                                                                                                                                                                            -Wsparcie na działania informacyjne i promocyjne realizowane przez grupy producentów na rynku wewnętrznym
</t>
    </r>
    <r>
      <rPr>
        <b/>
        <sz val="9"/>
        <rFont val="Calibri"/>
        <family val="2"/>
        <charset val="238"/>
        <scheme val="minor"/>
      </rPr>
      <t xml:space="preserve">Inwestycje w środki trwałe </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rFont val="Calibri"/>
        <family val="2"/>
        <charset val="238"/>
        <scheme val="minor"/>
      </rPr>
      <t xml:space="preserve">Przywracanie potencjału produkcji rolnej zniszczonego w wyniku klęsk żywiołowych i katastrof oraz wprowadzanie odpowiednich środków zapobiegawczych </t>
    </r>
    <r>
      <rPr>
        <sz val="9"/>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 xml:space="preserve">Tworzenie grup i organizacji producentów </t>
    </r>
    <r>
      <rPr>
        <sz val="9"/>
        <rFont val="Calibri"/>
        <family val="2"/>
        <charset val="238"/>
        <scheme val="minor"/>
      </rPr>
      <t xml:space="preserve">
 -Tworzenie grup producentów i organizacji producentów w sektorze rolnym i leśnym,
</t>
    </r>
    <r>
      <rPr>
        <b/>
        <sz val="9"/>
        <rFont val="Calibri"/>
        <family val="2"/>
        <charset val="238"/>
        <scheme val="minor"/>
      </rPr>
      <t>Działanie rolno- środowiskowo- klimatyczne</t>
    </r>
    <r>
      <rPr>
        <sz val="9"/>
        <rFont val="Calibri"/>
        <family val="2"/>
        <charset val="238"/>
        <scheme val="minor"/>
      </rPr>
      <t xml:space="preserve"> 
 -Płatności w ramach zobowiązań rolno-środowiskowo-klimatycznych,
 -Wsparcie na rzecz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 xml:space="preserve">Płatności dla obszarów z ograniczeniami naturalnymi lub innymi szczególnymi ograniczeniami </t>
    </r>
    <r>
      <rPr>
        <sz val="9"/>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rFont val="Calibri"/>
        <family val="2"/>
        <charset val="238"/>
        <scheme val="minor"/>
      </rPr>
      <t xml:space="preserve">Współpraca </t>
    </r>
    <r>
      <rPr>
        <sz val="9"/>
        <rFont val="Calibri"/>
        <family val="2"/>
        <charset val="238"/>
        <scheme val="minor"/>
      </rPr>
      <t xml:space="preserve">
 -Wsparcie na ustanawianie i funkcjonowanie grup operacyjnych EPI na rzecz wydajnego i zrównoważonego rolnictwa,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</si>
  <si>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t>
    </r>
  </si>
  <si>
    <r>
      <rPr>
        <b/>
        <sz val="9"/>
        <rFont val="Calibri"/>
        <family val="2"/>
        <charset val="238"/>
        <scheme val="minor"/>
      </rPr>
      <t xml:space="preserve">Transfer wiedzy i działalność informacyjna </t>
    </r>
    <r>
      <rPr>
        <sz val="9"/>
        <rFont val="Calibri"/>
        <family val="2"/>
        <charset val="238"/>
        <scheme val="minor"/>
      </rPr>
      <t xml:space="preserve">
 -Wsparcie kształcenia zawodowego i nabywania umiejętności,
 -Wsparcie na demonstracje i działania informacyjne,
</t>
    </r>
    <r>
      <rPr>
        <b/>
        <sz val="9"/>
        <rFont val="Calibri"/>
        <family val="2"/>
        <charset val="238"/>
        <scheme val="minor"/>
      </rPr>
      <t xml:space="preserve">Usługi doradcze, usługi z zakresu zarządzania gospodarstwem i zastępstw </t>
    </r>
    <r>
      <rPr>
        <sz val="9"/>
        <rFont val="Calibri"/>
        <family val="2"/>
        <charset val="238"/>
        <scheme val="minor"/>
      </rPr>
      <t xml:space="preserve">
 -Wsparcie dla korzystających z usług doradczych,                                                                                                                                                                                                                                                                                          -Wsparcie na szkolenia doradców,
</t>
    </r>
    <r>
      <rPr>
        <b/>
        <sz val="9"/>
        <rFont val="Calibri"/>
        <family val="2"/>
        <charset val="238"/>
        <scheme val="minor"/>
      </rPr>
      <t xml:space="preserve">Systemy jakości produktów rolnych i środków spożywczych </t>
    </r>
    <r>
      <rPr>
        <sz val="9"/>
        <rFont val="Calibri"/>
        <family val="2"/>
        <charset val="238"/>
        <scheme val="minor"/>
      </rPr>
      <t xml:space="preserve">
 -Wsparcie na koszty przystępowania do systemów jakości,
 -Wsparcie na działania informacyjne i promocyjne realizowane przez grupy producentów na rynku wewnętrznym,
</t>
    </r>
    <r>
      <rPr>
        <b/>
        <sz val="9"/>
        <rFont val="Calibri"/>
        <family val="2"/>
        <charset val="238"/>
        <scheme val="minor"/>
      </rPr>
      <t xml:space="preserve">Inwestycje w środki trwałe </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rFont val="Calibri"/>
        <family val="2"/>
        <charset val="238"/>
        <scheme val="minor"/>
      </rPr>
      <t xml:space="preserve">Przywracanie potencjału produkcji rolnej zniszczonego w wyniku klęsk żywiołowych i katastrof oraz wprowadzanie odpowiednich środków zapobiegawczych </t>
    </r>
    <r>
      <rPr>
        <sz val="9"/>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Inwestycje w rozwój obszarów leśnych i poprawę żywotności lasów </t>
    </r>
    <r>
      <rPr>
        <sz val="9"/>
        <rFont val="Calibri"/>
        <family val="2"/>
        <charset val="238"/>
        <scheme val="minor"/>
      </rPr>
      <t xml:space="preserve">
 -Wsparcie na zalesianie i tworzenie terenu zalesionego,
</t>
    </r>
    <r>
      <rPr>
        <b/>
        <sz val="9"/>
        <rFont val="Calibri"/>
        <family val="2"/>
        <charset val="238"/>
        <scheme val="minor"/>
      </rPr>
      <t xml:space="preserve">Tworzenie grup i organizacji producentów </t>
    </r>
    <r>
      <rPr>
        <sz val="9"/>
        <rFont val="Calibri"/>
        <family val="2"/>
        <charset val="238"/>
        <scheme val="minor"/>
      </rPr>
      <t xml:space="preserve">
 -Tworzenie grup producentów i organizacji producentów w sektorze rolnym i leśnym,
</t>
    </r>
    <r>
      <rPr>
        <b/>
        <sz val="9"/>
        <rFont val="Calibri"/>
        <family val="2"/>
        <charset val="238"/>
        <scheme val="minor"/>
      </rPr>
      <t xml:space="preserve">Działanie rolno- środowiskowo- klimatyczne </t>
    </r>
    <r>
      <rPr>
        <sz val="9"/>
        <rFont val="Calibri"/>
        <family val="2"/>
        <charset val="238"/>
        <scheme val="minor"/>
      </rPr>
      <t xml:space="preserve">
 -Płatności w ramach zobowiązań rolno-środowiskowo-klimatycznych,
 -Wsparcie na rzecz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 xml:space="preserve">Płatności dla obszarów z ograniczeniami naturalnymi lub innymi szczególnymi ograniczeniami </t>
    </r>
    <r>
      <rPr>
        <sz val="9"/>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rFont val="Calibri"/>
        <family val="2"/>
        <charset val="238"/>
        <scheme val="minor"/>
      </rPr>
      <t xml:space="preserve">Współpraca </t>
    </r>
    <r>
      <rPr>
        <sz val="9"/>
        <rFont val="Calibri"/>
        <family val="2"/>
        <charset val="238"/>
        <scheme val="minor"/>
      </rPr>
      <t xml:space="preserve">
 -Wsparcie na ustanawianie i funkcjonowanie grup operacyjnych EPI na rzecz wydajnego i zrównoważonego rolnictwa,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</si>
  <si>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</si>
  <si>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 xml:space="preserve">Transfer wiedzy i działalność informacyjna </t>
    </r>
    <r>
      <rPr>
        <sz val="9"/>
        <rFont val="Calibri"/>
        <family val="2"/>
        <charset val="238"/>
        <scheme val="minor"/>
      </rPr>
      <t xml:space="preserve">
 -Wsparcie kształcenia zawodowego i nabywania umiejętności,
 -Wsparcie na demonstracje i działania informacyjne,
</t>
    </r>
    <r>
      <rPr>
        <b/>
        <sz val="9"/>
        <rFont val="Calibri"/>
        <family val="2"/>
        <charset val="238"/>
        <scheme val="minor"/>
      </rPr>
      <t xml:space="preserve">Usługi doradcze, usługi z zakresu zarządzania gospodarstwem i zastępstw </t>
    </r>
    <r>
      <rPr>
        <sz val="9"/>
        <rFont val="Calibri"/>
        <family val="2"/>
        <charset val="238"/>
        <scheme val="minor"/>
      </rPr>
      <t xml:space="preserve">
 -Wsparcie dla korzystających z usług doradczych,                                                                                                                                                                                                                                                                                   -Wsparcie na szkolenia doradców,
</t>
    </r>
    <r>
      <rPr>
        <b/>
        <sz val="9"/>
        <rFont val="Calibri"/>
        <family val="2"/>
        <charset val="238"/>
        <scheme val="minor"/>
      </rPr>
      <t xml:space="preserve">Systemy jakości produktów rolnych i środków spożywczych </t>
    </r>
    <r>
      <rPr>
        <sz val="9"/>
        <rFont val="Calibri"/>
        <family val="2"/>
        <charset val="238"/>
        <scheme val="minor"/>
      </rPr>
      <t xml:space="preserve">
 -Wsparcie na koszty przystępowania do systemów jakości,
 -Wsparcie na działania informacyjne i promocyjne realizowane przez grupy producentów na rynku wewnętrznym,
</t>
    </r>
    <r>
      <rPr>
        <b/>
        <sz val="9"/>
        <rFont val="Calibri"/>
        <family val="2"/>
        <charset val="238"/>
        <scheme val="minor"/>
      </rPr>
      <t xml:space="preserve">Inwestycje w środki trwałe </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rFont val="Calibri"/>
        <family val="2"/>
        <charset val="238"/>
        <scheme val="minor"/>
      </rPr>
      <t xml:space="preserve">Przywracanie potencjału produkcji rolnej zniszczonego w wyniku klęsk żywiołowych i katastrof oraz wprowadzanie odpowiednich środków zapobiegawczych </t>
    </r>
    <r>
      <rPr>
        <sz val="9"/>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Inwestycje w rozwój obszarów leśnych i poprawę żywotności lasów </t>
    </r>
    <r>
      <rPr>
        <sz val="9"/>
        <rFont val="Calibri"/>
        <family val="2"/>
        <charset val="238"/>
        <scheme val="minor"/>
      </rPr>
      <t xml:space="preserve">
 -Wsparcie na zalesianie i tworzenie terenu zalesionego,
</t>
    </r>
    <r>
      <rPr>
        <b/>
        <sz val="9"/>
        <rFont val="Calibri"/>
        <family val="2"/>
        <charset val="238"/>
        <scheme val="minor"/>
      </rPr>
      <t xml:space="preserve">Tworzenie grup i organizacji producentów </t>
    </r>
    <r>
      <rPr>
        <sz val="9"/>
        <rFont val="Calibri"/>
        <family val="2"/>
        <charset val="238"/>
        <scheme val="minor"/>
      </rPr>
      <t xml:space="preserve">
 -Tworzenie grup producentów i organizacji producentów w sektorze rolnym i leśnym,
</t>
    </r>
    <r>
      <rPr>
        <b/>
        <sz val="9"/>
        <rFont val="Calibri"/>
        <family val="2"/>
        <charset val="238"/>
        <scheme val="minor"/>
      </rPr>
      <t xml:space="preserve">Działanie rolno- środowiskowo- klimatyczne </t>
    </r>
    <r>
      <rPr>
        <sz val="9"/>
        <rFont val="Calibri"/>
        <family val="2"/>
        <charset val="238"/>
        <scheme val="minor"/>
      </rPr>
      <t xml:space="preserve">
 -Płatności w ramach zobowiązań rolno-środowiskowo-klimatycznych,
 -Wsparcie na rzecz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Płatności dla obszarów z ograniczeniami naturalnymi lub innymi szczególnymi ograniczeniami</t>
    </r>
    <r>
      <rPr>
        <sz val="9"/>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rFont val="Calibri"/>
        <family val="2"/>
        <charset val="238"/>
        <scheme val="minor"/>
      </rPr>
      <t xml:space="preserve">Współpraca </t>
    </r>
    <r>
      <rPr>
        <sz val="9"/>
        <rFont val="Calibri"/>
        <family val="2"/>
        <charset val="238"/>
        <scheme val="minor"/>
      </rPr>
      <t xml:space="preserve">
 -Wsparcie na ustanawianie i funkcjonowanie grup operacyjnych EPI na rzecz wydajnego i zrównoważonego rolnictwa,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</si>
  <si>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</si>
  <si>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rFont val="Calibri"/>
        <family val="2"/>
        <charset val="238"/>
        <scheme val="minor"/>
      </rPr>
      <t xml:space="preserve">Transfer wiedzy i działalność informacyjna </t>
    </r>
    <r>
      <rPr>
        <sz val="9"/>
        <rFont val="Calibri"/>
        <family val="2"/>
        <charset val="238"/>
        <scheme val="minor"/>
      </rPr>
      <t xml:space="preserve">
</t>
    </r>
    <r>
      <rPr>
        <b/>
        <sz val="9"/>
        <rFont val="Calibri"/>
        <family val="2"/>
        <charset val="238"/>
        <scheme val="minor"/>
      </rPr>
      <t xml:space="preserve">Inwestycje w środki trwałe </t>
    </r>
    <r>
      <rPr>
        <sz val="9"/>
        <rFont val="Calibri"/>
        <family val="2"/>
        <charset val="238"/>
        <scheme val="minor"/>
      </rPr>
      <t xml:space="preserve">
</t>
    </r>
    <r>
      <rPr>
        <b/>
        <sz val="9"/>
        <rFont val="Calibri"/>
        <family val="2"/>
        <charset val="238"/>
        <scheme val="minor"/>
      </rPr>
      <t xml:space="preserve">Rozwój gospodarstw i działalności gospodarczej </t>
    </r>
    <r>
      <rPr>
        <sz val="9"/>
        <rFont val="Calibri"/>
        <family val="2"/>
        <charset val="238"/>
        <scheme val="minor"/>
      </rPr>
      <t xml:space="preserve">
</t>
    </r>
    <r>
      <rPr>
        <b/>
        <sz val="9"/>
        <rFont val="Calibri"/>
        <family val="2"/>
        <charset val="238"/>
        <scheme val="minor"/>
      </rPr>
      <t>Inwestycje w rozwój obszarów leśnych i poprawę żywotności lasów</t>
    </r>
    <r>
      <rPr>
        <sz val="9"/>
        <rFont val="Calibri"/>
        <family val="2"/>
        <charset val="238"/>
        <scheme val="minor"/>
      </rPr>
      <t xml:space="preserve">
</t>
    </r>
    <r>
      <rPr>
        <b/>
        <sz val="9"/>
        <rFont val="Calibri"/>
        <family val="2"/>
        <charset val="238"/>
        <scheme val="minor"/>
      </rPr>
      <t xml:space="preserve">Tworzenie grup i organizacji producentów </t>
    </r>
    <r>
      <rPr>
        <sz val="9"/>
        <rFont val="Calibri"/>
        <family val="2"/>
        <charset val="238"/>
        <scheme val="minor"/>
      </rPr>
      <t xml:space="preserve">
</t>
    </r>
    <r>
      <rPr>
        <b/>
        <sz val="9"/>
        <rFont val="Calibri"/>
        <family val="2"/>
        <charset val="238"/>
        <scheme val="minor"/>
      </rPr>
      <t xml:space="preserve">Działanie rolno- środowiskowo- klimatyczne </t>
    </r>
    <r>
      <rPr>
        <sz val="9"/>
        <rFont val="Calibri"/>
        <family val="2"/>
        <charset val="238"/>
        <scheme val="minor"/>
      </rPr>
      <t xml:space="preserve">
</t>
    </r>
    <r>
      <rPr>
        <b/>
        <sz val="9"/>
        <rFont val="Calibri"/>
        <family val="2"/>
        <charset val="238"/>
        <scheme val="minor"/>
      </rPr>
      <t xml:space="preserve">Rolnictwo ekologiczne </t>
    </r>
    <r>
      <rPr>
        <sz val="9"/>
        <rFont val="Calibri"/>
        <family val="2"/>
        <charset val="238"/>
        <scheme val="minor"/>
      </rPr>
      <t xml:space="preserve">
</t>
    </r>
    <r>
      <rPr>
        <b/>
        <sz val="9"/>
        <rFont val="Calibri"/>
        <family val="2"/>
        <charset val="238"/>
        <scheme val="minor"/>
      </rPr>
      <t xml:space="preserve">Współpraca </t>
    </r>
    <r>
      <rPr>
        <sz val="9"/>
        <rFont val="Calibri"/>
        <family val="2"/>
        <charset val="238"/>
        <scheme val="minor"/>
      </rPr>
      <t xml:space="preserve">
</t>
    </r>
    <r>
      <rPr>
        <b/>
        <sz val="9"/>
        <rFont val="Calibri"/>
        <family val="2"/>
        <charset val="238"/>
        <scheme val="minor"/>
      </rPr>
      <t xml:space="preserve">Wsparcie na rozwój lokalny kierowany przez społeczność w ramach LEADER </t>
    </r>
    <r>
      <rPr>
        <sz val="9"/>
        <rFont val="Calibri"/>
        <family val="2"/>
        <charset val="238"/>
        <scheme val="minor"/>
      </rPr>
      <t xml:space="preserve">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</si>
  <si>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</si>
  <si>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t xml:space="preserve">materiały
emisje
</t>
  </si>
  <si>
    <r>
      <rPr>
        <b/>
        <sz val="9"/>
        <rFont val="Calibri"/>
        <family val="2"/>
        <charset val="238"/>
        <scheme val="minor"/>
      </rPr>
      <t xml:space="preserve">                                            Usługi doradcze, usługi z zakre-su zarządzania gospodarstwem i zastępstw                                                                                                                                                                                                                                                                                                                                                                                   </t>
    </r>
    <r>
      <rPr>
        <sz val="9"/>
        <rFont val="Calibri"/>
        <family val="2"/>
        <charset val="238"/>
        <scheme val="minor"/>
      </rPr>
      <t xml:space="preserve">-Wsparcie dla korzystających z usług doradczych                                                                                                                                                                                                                                                                                                               </t>
    </r>
    <r>
      <rPr>
        <b/>
        <sz val="9"/>
        <rFont val="Calibri"/>
        <family val="2"/>
        <charset val="238"/>
        <scheme val="minor"/>
      </rPr>
      <t xml:space="preserve">Inwestycje w środki trwałe   </t>
    </r>
    <r>
      <rPr>
        <sz val="9"/>
        <rFont val="Calibri"/>
        <family val="2"/>
        <charset val="238"/>
        <scheme val="minor"/>
      </rPr>
      <t xml:space="preserve">
 -Wsparcie na inwestycje w gospodarstwach rolnych, 
 -Wsparcie na inwestycje w zakresie przetwórstwa i wprowadzania do obrotu lub rozwoju produktów rolnych,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-Płatności dla rolników kwalifikujących się do systemu drobnych producentów rolnych, którzy definitywnie przekazali swoje gospodarstwo innemu rolnikowi,
</t>
    </r>
    <r>
      <rPr>
        <b/>
        <sz val="9"/>
        <rFont val="Calibri"/>
        <family val="2"/>
        <charset val="238"/>
        <scheme val="minor"/>
      </rPr>
      <t>Działanie rolno- środowiskowo- klimatyczne</t>
    </r>
    <r>
      <rPr>
        <sz val="9"/>
        <rFont val="Calibri"/>
        <family val="2"/>
        <charset val="238"/>
        <scheme val="minor"/>
      </rPr>
      <t xml:space="preserve"> 
 -Płatności w ramach zobowiązań rolno-środowiskowo-klimatycznych,
 -Wsparcie na rzecz ochrony i zrównoważonego wykorzystania i rozwoju zasobów genetycznych w rolnictwie,
</t>
    </r>
    <r>
      <rPr>
        <b/>
        <sz val="9"/>
        <rFont val="Calibri"/>
        <family val="2"/>
        <charset val="238"/>
        <scheme val="minor"/>
      </rPr>
      <t xml:space="preserve">Rolnictwo ekologiczne </t>
    </r>
    <r>
      <rPr>
        <sz val="9"/>
        <rFont val="Calibri"/>
        <family val="2"/>
        <charset val="238"/>
        <scheme val="minor"/>
      </rPr>
      <t xml:space="preserve">
 -Płatności na rzecz przejścia na praktyki i metody rolnictwa ekologicznego,
 -Płatności na rzecz utrzymania praktyk i metod rolnictwa ekologicznego</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</si>
  <si>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</si>
  <si>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 xml:space="preserve">Usługi doradcze, usługi z zakresu zarządzania gospodarstwem i zastępstw </t>
    </r>
    <r>
      <rPr>
        <sz val="9"/>
        <rFont val="Calibri"/>
        <family val="2"/>
        <charset val="238"/>
        <scheme val="minor"/>
      </rPr>
      <t xml:space="preserve">
 -Wsparcie dla korzystających z usług doradczych,
           </t>
    </r>
    <r>
      <rPr>
        <b/>
        <sz val="9"/>
        <rFont val="Calibri"/>
        <family val="2"/>
        <charset val="238"/>
        <scheme val="minor"/>
      </rPr>
      <t xml:space="preserve">Inwestycje w środki trwałe                                                                                                                                                                                                                              </t>
    </r>
    <r>
      <rPr>
        <sz val="9"/>
        <rFont val="Calibri"/>
        <family val="2"/>
        <charset val="238"/>
        <scheme val="minor"/>
      </rPr>
      <t xml:space="preserve">                                                                                                                      -Wsparcie na inwestycje w zakresie przetwórstwa i wprowadzania do obrotu lub rozwoju produktów rolnych,                                                                                                                                                   
</t>
    </r>
    <r>
      <rPr>
        <b/>
        <sz val="9"/>
        <rFont val="Calibri"/>
        <family val="2"/>
        <charset val="238"/>
        <scheme val="minor"/>
      </rPr>
      <t xml:space="preserve">Rozwój gospodarstw i działalności gospodarczej                                                                                                                                                                                                                                                                                                          </t>
    </r>
    <r>
      <rPr>
        <sz val="9"/>
        <rFont val="Calibri"/>
        <family val="2"/>
        <charset val="238"/>
        <scheme val="minor"/>
      </rPr>
      <t xml:space="preserve">-Wsparcie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Działanie rolno- środowiskowo- klimatyczne</t>
    </r>
    <r>
      <rPr>
        <sz val="9"/>
        <rFont val="Calibri"/>
        <family val="2"/>
        <charset val="238"/>
        <scheme val="minor"/>
      </rPr>
      <t xml:space="preserve">                                                                                                                                                                                                                                                                                                                -Płatności w ramach zobowiązań rolno-środowiskowo-klimatycznych,
-Wsparcie na rzecz ochrony i zrównoważonego wykorzystania i rozwoju zasobów genetycznych w rolnictwie,
</t>
    </r>
    <r>
      <rPr>
        <b/>
        <sz val="9"/>
        <rFont val="Calibri"/>
        <family val="2"/>
        <charset val="238"/>
        <scheme val="minor"/>
      </rPr>
      <t xml:space="preserve">Rolnictwo ekologiczne                                                                                                                                                                                                                                                                                                                                                             </t>
    </r>
    <r>
      <rPr>
        <sz val="9"/>
        <rFont val="Calibri"/>
        <family val="2"/>
        <charset val="238"/>
        <scheme val="minor"/>
      </rPr>
      <t xml:space="preserve">-Płatności na rzecz przejścia na praktyki i metody rolnictwa ekologicznego,
-Płatności na rzecz utrzymania praktyk i metod rolnictwa ekologicznego
</t>
    </r>
    <r>
      <rPr>
        <b/>
        <sz val="9"/>
        <rFont val="Calibri"/>
        <family val="2"/>
        <charset val="238"/>
        <scheme val="minor"/>
      </rPr>
      <t>Współpraca</t>
    </r>
    <r>
      <rPr>
        <sz val="9"/>
        <rFont val="Calibri"/>
        <family val="2"/>
        <charset val="238"/>
        <scheme val="minor"/>
      </rPr>
      <t xml:space="preserve">                                                                                                                                                                                                                                                                                                                                                                                       -Wsparcie na ustanawianie i funkcjonowanie grup operacyjnych EPI na rzecz wydajnego i zrównoważonego rolnictwa</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</si>
  <si>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</si>
  <si>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t>informowanie o PROW na lata 2014-2020 w punkcie informacyjnym</t>
  </si>
  <si>
    <t xml:space="preserve">Podniesienie jakości wdrażania PROW,-Zapewnienie pewnej, aktualnej i przejrzystej informacji o PROW 2014-2020 dla ogółu 
interesariuszy oraz promowanie Programu jako instrumentu wspierającego rozwój rolnictwa 
i obszarów wiejskich w Polsce,-Zwiększenie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</si>
  <si>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</si>
  <si>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</si>
  <si>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1/32</t>
  </si>
  <si>
    <t xml:space="preserve">
- Podniesie jakości wdrażania PROW
 - Informowanie społeczeństwa i potencjalnych beneficjentów o polityce rozwoju obszarów wiejskich i wsparciu finansowym</t>
  </si>
  <si>
    <t>Kampania informacyjno - promocyjna na antenie 16 Rozgłośni Regionalnych</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</si>
  <si>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</si>
  <si>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Inwestycje w środki trwałe:</t>
    </r>
    <r>
      <rPr>
        <sz val="9"/>
        <color theme="1"/>
        <rFont val="Calibri"/>
        <family val="2"/>
        <charset val="238"/>
        <scheme val="minor"/>
      </rPr>
      <t xml:space="preserve"> Wsparcie na inwestycje w gospodarstwach rolnych; Wsparcie na inwestycje w infrastrukturęzwiązane z rozwojem, modernizacją i dostosowaniem sektora leśnego. </t>
    </r>
    <r>
      <rPr>
        <b/>
        <sz val="9"/>
        <color theme="1"/>
        <rFont val="Calibri"/>
        <family val="2"/>
        <charset val="238"/>
        <scheme val="minor"/>
      </rPr>
      <t>Przywracanie potencjału produkcji rolnej zniszczonego w wyniku klęsk żywiołowych i katastrof oraz wprowadzanie odpowiednich środków zapobiegawczych</t>
    </r>
    <r>
      <rPr>
        <sz val="9"/>
        <color theme="1"/>
        <rFont val="Calibri"/>
        <family val="2"/>
        <charset val="238"/>
        <scheme val="minor"/>
      </rPr>
      <t xml:space="preserve">: Inwestycje w odtwarzanie gruntów rolnych i przywracanie potencjału produkcji rolnej zniszczonego w wyniku klęsk żywiołowych, niekorzystnych zjawisk klimatycznych i katastrof. </t>
    </r>
    <r>
      <rPr>
        <b/>
        <sz val="9"/>
        <color theme="1"/>
        <rFont val="Calibri"/>
        <family val="2"/>
        <charset val="238"/>
        <scheme val="minor"/>
      </rPr>
      <t>Rozwój gospodarstw i działalności gospodarczej:</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 Inwestycje w rozwój obszarów leśnych i poprawę żywotności lasów:</t>
    </r>
    <r>
      <rPr>
        <sz val="9"/>
        <color theme="1"/>
        <rFont val="Calibri"/>
        <family val="2"/>
        <charset val="238"/>
        <scheme val="minor"/>
      </rPr>
      <t xml:space="preserve"> Wsparcie na zalesianie i tworzenie terenu zalesionego. </t>
    </r>
    <r>
      <rPr>
        <b/>
        <sz val="9"/>
        <color theme="1"/>
        <rFont val="Calibri"/>
        <family val="2"/>
        <charset val="238"/>
        <scheme val="minor"/>
      </rPr>
      <t>Tworzenie grup i organizacji producentów:</t>
    </r>
    <r>
      <rPr>
        <sz val="9"/>
        <color theme="1"/>
        <rFont val="Calibri"/>
        <family val="2"/>
        <charset val="238"/>
        <scheme val="minor"/>
      </rPr>
      <t xml:space="preserve"> Tworzenie grup producentów i organizacji producentów w sektorze rolnym i leśnym.</t>
    </r>
    <r>
      <rPr>
        <b/>
        <sz val="9"/>
        <color theme="1"/>
        <rFont val="Calibri"/>
        <family val="2"/>
        <charset val="238"/>
        <scheme val="minor"/>
      </rPr>
      <t>Działanie rolno- środowiskowo- klimatyczne:</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Płatności dla obszarów z ograniczeniami naturalnymi lub innymi szczególnymi ograniczeniami:</t>
    </r>
    <r>
      <rPr>
        <sz val="9"/>
        <color theme="1"/>
        <rFont val="Calibri"/>
        <family val="2"/>
        <charset val="238"/>
        <scheme val="minor"/>
      </rPr>
      <t xml:space="preserve"> Płatności kompensacyjne dla obszarów górskich; Płatności kompensacyjne dla obszarów charakteryzujących się znaczącymi ograniczeniami naturalnymi; </t>
    </r>
  </si>
  <si>
    <t>16 audycji premierowych i 16 powtórek emitowanych w 16 Rozgłośniach Regionalnych</t>
  </si>
  <si>
    <t>Łączna liczba audycji w 16 Rozgłośniach Regionalnych</t>
  </si>
  <si>
    <t xml:space="preserve">Potencjalni beneficjenci działań PROW 2014 - 2020, a szczególnie obsługiwanych przez ARiMR; mieszkańcy wsi i terenów wiejskich; całe społeczeństwo.
</t>
  </si>
  <si>
    <t>n/d</t>
  </si>
  <si>
    <t>2-4 kwartał</t>
  </si>
  <si>
    <t>Audcje radiowe</t>
  </si>
  <si>
    <t>Łączna liczba audycji wyemitowanych w radio</t>
  </si>
  <si>
    <t>50</t>
  </si>
  <si>
    <t>Słuchalność audycji</t>
  </si>
  <si>
    <t>8</t>
  </si>
  <si>
    <t>2/100</t>
  </si>
  <si>
    <t>Kontakt bezpośredni. Informacja o PROW i KSOW oraz dystrybucja materiałów zostanie przeprowadzona przez pracowników Departamentu Rolnictwa i Rozwoju Obszarów Wiejskich.</t>
  </si>
  <si>
    <t>Konkurs plastyczny dla dzieci i młodzieży z obszarów wiejskich</t>
  </si>
  <si>
    <t xml:space="preserve">Konferencja informacyjna o PROW na lata 2014-2020 
dotycząca konkursu dla Partnerów KSOW
</t>
  </si>
  <si>
    <t xml:space="preserve">Informowanie społeczeństwa i potencjalnych beneficjentów o polityce rozwoju obszarów wiejskich i wsparciu finansowym  Zapewnienie pewnej, aktualnej i przejrzystej informacji o PROW 2014-2020 dla ogółu 
interesariuszy oraz promowanie Programu jako instrumentu wspierającego rozwój rolnictwa 
i obszarów wiejskich w Polsce,
- Zbudowanie i utrzymanie wysokiej rozpoznawalności EFRROW i PROW 2014-2020 na tle 
innych programów oraz funduszy europejskich.
</t>
  </si>
  <si>
    <t>Uczestnicy konferencji/ Liczba konferencji</t>
  </si>
  <si>
    <t>30 osób/1</t>
  </si>
  <si>
    <t>DPIJŻ MRiRW</t>
  </si>
  <si>
    <t xml:space="preserve">1/2018 r.
1/2019 r.
60 000/2018
30 000/2019
</t>
  </si>
  <si>
    <t xml:space="preserve">Łączna liczba zamieszczanych materiałów informacyjno - promocyjnych dot. PROW 2014-2020 w Kalendarzu Rolnika (materiał o objętości 12 stron formatu A4).
Koszt zamieszczenia materiału informacyjno - promocyjnego dot. PROW 2014-2020 w Kalendarzu Rolnika w złotówkach.
</t>
  </si>
  <si>
    <t>Podniesienie jakości wdrażania PROW.
Informowanie społeczeństwa i potencjalnych beneficjentów o polityce rozwoju obszarów wiejskich i wsparciu finansowym</t>
  </si>
  <si>
    <t>Beneficjenci i potencjalni beneficjenci PROW 2014-2020 w zakresie działań wdrażanych przez Samorząd Województwa Wielkopolskiego</t>
  </si>
  <si>
    <t>liczba szkoleń, spotkań/ Iiczba uczestników</t>
  </si>
  <si>
    <t>Audycje telewizyjne (14 audycji), i audycje radiowe (20 audycji)</t>
  </si>
  <si>
    <t>Audycje, programy, spoty w radio, telewizji I internecie</t>
  </si>
  <si>
    <t>34</t>
  </si>
  <si>
    <t>Konferencja (1), Szkolenia (5), spotkania (5)</t>
  </si>
  <si>
    <t>5/5/1/580/1250/11</t>
  </si>
  <si>
    <t>Podniesienie jakości wdrażania PROW; Informowanie społeczeństwa i potencjalnych beneficjentów o polityce rozwoju obszarów wiejskich i wsparciu finansowym</t>
  </si>
  <si>
    <t>105/ 1</t>
  </si>
  <si>
    <t>Strona internetowa z bazą projektów dedykowana PROW 2014-2020 i PO RYBY 2014-2020</t>
  </si>
  <si>
    <t xml:space="preserve">12 (2 wkładki 
w 6 gazetach)/ koszt - 40 098 zł
</t>
  </si>
  <si>
    <t>Beneficjenci, potencjalni beneficjenci PROW, ogół społeczeń-stwa</t>
  </si>
  <si>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t>
    </r>
  </si>
  <si>
    <t xml:space="preserve"> Informowanie społeczeństwa i potencjalnych beneficjentów o polityce rozwoju obszarów wiejskich i wsparciu finansowym,                         Wspieranie innowacji w rolnictwie, produkcji żywności, leśnictwie i na obszarach wiejskich</t>
  </si>
  <si>
    <r>
      <t xml:space="preserve">Transfer wiedzy i działalność informacyjna                                - </t>
    </r>
    <r>
      <rPr>
        <sz val="9"/>
        <color theme="1"/>
        <rFont val="Calibri"/>
        <family val="2"/>
        <charset val="238"/>
        <scheme val="minor"/>
      </rPr>
      <t>Wsparcie kształcenia zawodowego i nabywania umiejętności,                                                                                              - Wsparcie na demonstracje i działania informacyjne</t>
    </r>
  </si>
  <si>
    <t>Imprezy lokalne</t>
  </si>
  <si>
    <t>Impreza plenerowa</t>
  </si>
  <si>
    <t xml:space="preserve">Dotarcie z informacja o PROW, jako Programu który dociera ze wsparciem do każdego od osoby fizycznej, do Gmin, Powiatów i Miast. Uwidocznienie roli EFRROW w rozwoju obszarów wiejskich. </t>
  </si>
  <si>
    <t>Organizacja imprezy Piknik Funduszy Europejskich</t>
  </si>
  <si>
    <t>Spotkania informacyjno - promocyjne, zakup kalendarzy na 2020 rok, zakup namiotu promocyjnego, zakup rollupa promocyjnego</t>
  </si>
  <si>
    <t xml:space="preserve">Ilość spotkań
Ilość materiałów promocyjnych (namiot + rollup)
Ilość kalendarzy
</t>
  </si>
  <si>
    <t>Wskaźnik słuchalności wszystkich audycji - 20 mln</t>
  </si>
  <si>
    <t>publikacja I dystrybucja</t>
  </si>
  <si>
    <t>Namiot reklamowy. Flaga reklamowa. Łączna ilość: 3</t>
  </si>
  <si>
    <t>1                         2</t>
  </si>
  <si>
    <t>1/50/300</t>
  </si>
  <si>
    <t>Operacja adresowana jest do beneficjentów oraz potencjalnych beneficjentów. Grupa odbiorców uprawnionych do korzystania ze środków finansowych w ramach PROW 2014-2020.(np.: mieszkańcy obszarów wiejskich biorący udział w imprezach plenerowych, konferencjach i kongresach).</t>
  </si>
  <si>
    <t xml:space="preserve">Operacja adresowana do beneficjentów i potencjalnych beneficjentów. Grupa odbiorców uprawnionych do korzystania 
ze środków finansowych w ramach PROW 2014-2020. 
</t>
  </si>
  <si>
    <t>Organizacja spotkań stwarza możliwość przekazania informacji na temat pozyskiwania środków z EFFROW w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t>
  </si>
  <si>
    <t xml:space="preserve">Zapewnienie wszystkim zainteresowanym możliwości uzyskania informacji na temat programu, na temat możliwości dofinansowania, rozwiewanie wątpliwości, odpowiedź na wszelkie zapytania (zgodnie z kompetencjami) za pośrednictwem poczty elektronicznej, telefonicznie, osobiście. </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</si>
  <si>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
</t>
    </r>
  </si>
  <si>
    <t>Szkolenia/ Spotkania/ Konferencja/ Uczestnicy szkoleń i spotkań/ Materiały promocyjno - szkoleniowe, Pamiątkowe tabliczki/czeki</t>
  </si>
  <si>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2014 -2020 ,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</si>
  <si>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 xml:space="preserve">uwidocznienie roli Wspólnoty we współfinansowaniu rozwoju obszarów wiejskich w Polsce,                                                                             - zbudowanie i utrzymanie wysokiej rozpoznawalności EFRROW i PROW 2014-2020 na tle innych programów oraz funduszy europejskich
</t>
    </r>
  </si>
  <si>
    <t xml:space="preserve">2 kalendarze w nakładzie:
- 250 000 egz. w 2018 r. („Kalendarz Rolników” na 2019 r.)
- 120 000 egz. w 2019 r. („Kalendarz Rolników” na 2020 r.)
Materiał o objętości 12 stron formatu A4.
</t>
  </si>
  <si>
    <t>Słuchalność audycji w 16 Rozgłośniach Regionalnych</t>
  </si>
  <si>
    <t xml:space="preserve">1/                                             200/
2/
1/
</t>
  </si>
  <si>
    <t xml:space="preserve">Liczba konkursów/ Liczba osób biorących udział w konferencji/
Liczba narzędzi komunikacji (radio, internet)/
Liczba audycji radiowych
</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</si>
  <si>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c) zbudowanie i utrzymanie wysokiej rozpoznawalności EFRROW i PROW 2014-2020 na tle innych programów oraz funduszy europejskich</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</si>
  <si>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</si>
  <si>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t>
    </r>
    <r>
      <rPr>
        <b/>
        <sz val="9"/>
        <rFont val="Calibri"/>
        <family val="2"/>
        <charset val="238"/>
        <scheme val="minor"/>
      </rPr>
      <t xml:space="preserve"> </t>
    </r>
    <r>
      <rPr>
        <sz val="9"/>
        <rFont val="Calibri"/>
        <family val="2"/>
        <charset val="238"/>
        <scheme val="minor"/>
      </rPr>
      <t>zbudowanie i utrzymanie wysokiej rozpoznawalności EFRROW i PROW 2014-2020 na tle zbudowanie innych programów oraz funduszy europejskich</t>
    </r>
  </si>
  <si>
    <r>
      <rPr>
        <b/>
        <sz val="9"/>
        <rFont val="Calibri"/>
        <family val="2"/>
        <charset val="238"/>
        <scheme val="minor"/>
      </rPr>
      <t>Podstawowe usługi i odnowa wsi na obszarach wiejskich</t>
    </r>
    <r>
      <rPr>
        <sz val="9"/>
        <rFont val="Calibri"/>
        <family val="2"/>
        <charset val="238"/>
        <scheme val="minor"/>
      </rPr>
      <t xml:space="preserve">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-Przygotowanie i realizacja działań w zakresie współpracy z lokalną grupą działania</t>
    </r>
  </si>
  <si>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</si>
  <si>
    <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</si>
  <si>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</si>
  <si>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</si>
  <si>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r>
      <rPr>
        <sz val="9"/>
        <color theme="1"/>
        <rFont val="Calibri"/>
        <family val="2"/>
        <charset val="238"/>
        <scheme val="minor"/>
      </rPr>
      <t xml:space="preserve">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</si>
  <si>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</si>
  <si>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Podstawowe usługi i odnowa wsi na obszarach wiejskich</t>
    </r>
    <r>
      <rPr>
        <sz val="9"/>
        <color theme="1"/>
        <rFont val="Calibri"/>
        <family val="2"/>
        <charset val="238"/>
        <scheme val="minor"/>
      </rPr>
      <t xml:space="preserve"> </t>
    </r>
    <r>
      <rPr>
        <b/>
        <sz val="9"/>
        <color theme="1"/>
        <rFont val="Calibri"/>
        <family val="2"/>
        <charset val="238"/>
        <scheme val="minor"/>
      </rPr>
      <t>-</t>
    </r>
    <r>
      <rPr>
        <sz val="9"/>
        <color theme="1"/>
        <rFont val="Calibri"/>
        <family val="2"/>
        <charset val="238"/>
        <scheme val="minor"/>
      </rPr>
      <t>Wsparcie na inwestycje związane z tworzeniem, ulepsza-niem lub rozbudową wszystkich rodzajów małej infrastruk-tury, w tym inwestycje w energię odnawialną i w oszczędzanie energii</t>
    </r>
    <r>
      <rPr>
        <b/>
        <sz val="9"/>
        <color theme="1"/>
        <rFont val="Calibri"/>
        <family val="2"/>
        <charset val="238"/>
        <scheme val="minor"/>
      </rPr>
      <t xml:space="preserve"> -</t>
    </r>
    <r>
      <rPr>
        <sz val="9"/>
        <color theme="1"/>
        <rFont val="Calibri"/>
        <family val="2"/>
        <charset val="238"/>
        <scheme val="minor"/>
      </rPr>
      <t xml:space="preserve">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color theme="1"/>
        <rFont val="Calibri"/>
        <family val="2"/>
        <charset val="238"/>
        <scheme val="minor"/>
      </rPr>
      <t>-</t>
    </r>
    <r>
      <rPr>
        <sz val="9"/>
        <color theme="1"/>
        <rFont val="Calibri"/>
        <family val="2"/>
        <charset val="238"/>
        <scheme val="minor"/>
      </rPr>
      <t xml:space="preserve">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t>
    </r>
  </si>
  <si>
    <r>
      <t>Zapewnienie pewnej, aktualnej i przejrzystej informacji o PROW 2014-2020 dla ogółu interesariuszy oraz promowanie Programu, jako instrumentu wspierającego rozwój rolnictwa i obszarów wiejskich w Polsce.</t>
    </r>
    <r>
      <rPr>
        <b/>
        <sz val="9"/>
        <color theme="1"/>
        <rFont val="Calibri"/>
        <family val="2"/>
        <charset val="238"/>
        <scheme val="minor"/>
      </rPr>
      <t xml:space="preserve"> b) </t>
    </r>
    <r>
      <rPr>
        <sz val="9"/>
        <color theme="1"/>
        <rFont val="Calibri"/>
        <family val="2"/>
        <charset val="238"/>
        <scheme val="minor"/>
      </rPr>
      <t xml:space="preserve">uwidocznienie roli Wspólnoty we współfinansowaniu rozwoju obszarów wiejskich w Polsce </t>
    </r>
    <r>
      <rPr>
        <b/>
        <sz val="9"/>
        <color theme="1"/>
        <rFont val="Calibri"/>
        <family val="2"/>
        <charset val="238"/>
        <scheme val="minor"/>
      </rPr>
      <t>c)</t>
    </r>
    <r>
      <rPr>
        <sz val="9"/>
        <color theme="1"/>
        <rFont val="Calibri"/>
        <family val="2"/>
        <charset val="238"/>
        <scheme val="minor"/>
      </rPr>
      <t xml:space="preserve"> zbudowanie i utrzymanie wysokiej rozpoznawalności EFRROW i PROW 2014-2020 na tle innych programów oraz funduszy europejskich                </t>
    </r>
  </si>
  <si>
    <r>
      <t xml:space="preserve">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</si>
  <si>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</si>
  <si>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r>
      <rPr>
        <b/>
        <sz val="9"/>
        <color theme="1"/>
        <rFont val="Calibri"/>
        <family val="2"/>
        <charset val="238"/>
        <scheme val="minor"/>
      </rPr>
      <t xml:space="preserve">Transfer wiedzy i działalność informacyjna </t>
    </r>
    <r>
      <rPr>
        <sz val="9"/>
        <color theme="1"/>
        <rFont val="Calibri"/>
        <family val="2"/>
        <charset val="238"/>
        <scheme val="minor"/>
      </rPr>
      <t xml:space="preserve">
 -Wsparcie kształcenia zawodowego i nabywania umiejętności
 -Wsparcie na demonstracje i działania informacyjne
</t>
    </r>
    <r>
      <rPr>
        <b/>
        <sz val="9"/>
        <color theme="1"/>
        <rFont val="Calibri"/>
        <family val="2"/>
        <charset val="238"/>
        <scheme val="minor"/>
      </rPr>
      <t xml:space="preserve">Usługi doradcze, usługi z zakresu zarządzania gospodarstwem i zastępstw </t>
    </r>
    <r>
      <rPr>
        <sz val="9"/>
        <color theme="1"/>
        <rFont val="Calibri"/>
        <family val="2"/>
        <charset val="238"/>
        <scheme val="minor"/>
      </rPr>
      <t xml:space="preserve">
 -Wsparcie dla korzystających z usług doradczych,                                                                                                                                                                                                                                                                               -Wsparcie na szkolenia doradców,
</t>
    </r>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-Wsparcie na koszty przystępowania do systemów jakości,
 -Wsparcie na działania informacyjne i promocyjne realizowane przez grupy producentów na rynku wewnętrznym,
</t>
    </r>
    <r>
      <rPr>
        <b/>
        <sz val="9"/>
        <color theme="1"/>
        <rFont val="Calibri"/>
        <family val="2"/>
        <charset val="238"/>
        <scheme val="minor"/>
      </rPr>
      <t>Inwestycje w środki trwałe</t>
    </r>
    <r>
      <rPr>
        <sz val="9"/>
        <color theme="1"/>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color theme="1"/>
        <rFont val="Calibri"/>
        <family val="2"/>
        <charset val="238"/>
        <scheme val="minor"/>
      </rPr>
      <t xml:space="preserve">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-Wsparcie na zalesianie i tworzenie terenu zalesionego
</t>
    </r>
    <r>
      <rPr>
        <b/>
        <sz val="9"/>
        <color theme="1"/>
        <rFont val="Calibri"/>
        <family val="2"/>
        <charset val="238"/>
        <scheme val="minor"/>
      </rPr>
      <t xml:space="preserve">Tworzenie grup i organizacji producentów </t>
    </r>
    <r>
      <rPr>
        <sz val="9"/>
        <color theme="1"/>
        <rFont val="Calibri"/>
        <family val="2"/>
        <charset val="238"/>
        <scheme val="minor"/>
      </rPr>
      <t xml:space="preserve">
 -Tworzenie grup producentów i organizacji producentów w sektorze rolnym i leśnym
</t>
    </r>
    <r>
      <rPr>
        <b/>
        <sz val="9"/>
        <color theme="1"/>
        <rFont val="Calibri"/>
        <family val="2"/>
        <charset val="238"/>
        <scheme val="minor"/>
      </rPr>
      <t xml:space="preserve">Działanie rolno- środowiskowo- klimatyczne </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sz val="9"/>
        <color theme="1"/>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color theme="1"/>
        <rFont val="Calibri"/>
        <family val="2"/>
        <charset val="238"/>
        <scheme val="minor"/>
      </rPr>
      <t xml:space="preserve">Współpraca </t>
    </r>
    <r>
      <rPr>
        <sz val="9"/>
        <color theme="1"/>
        <rFont val="Calibri"/>
        <family val="2"/>
        <charset val="238"/>
        <scheme val="minor"/>
      </rPr>
      <t xml:space="preserve">
 -Wsparcie na ustanawianie i funkcjonowanie grup operacyjnych EPI na rzecz wydajnego i zrównoważonego rolnictwa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</si>
  <si>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t>
    </r>
    <r>
      <rPr>
        <b/>
        <sz val="9"/>
        <color theme="1"/>
        <rFont val="Calibri"/>
        <family val="2"/>
        <charset val="238"/>
        <scheme val="minor"/>
      </rPr>
      <t>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</si>
  <si>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r>
      <rPr>
        <b/>
        <sz val="9"/>
        <color theme="1"/>
        <rFont val="Calibri"/>
        <family val="2"/>
        <charset val="238"/>
        <scheme val="minor"/>
      </rPr>
      <t>Działanie rolno- środowiskowo- klimatyczne</t>
    </r>
    <r>
      <rPr>
        <sz val="9"/>
        <color theme="1"/>
        <rFont val="Calibri"/>
        <family val="2"/>
        <charset val="238"/>
        <scheme val="minor"/>
      </rPr>
      <t xml:space="preserve">                                                                                                                                                                                                                                                                                                  - Płatności w ramach zobowiązań rolno-środowiskowo-klimatycznych,                                                                                                                                                                                                                                             -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 Płatności na rzecz przejścia na praktyki i metody rolnictwa ekologicznego,                                                                                                                                                                                                                                    - Płatności na rzecz utrzymania praktyk i metod rolnictwa ekologicznego.</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</si>
  <si>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</si>
  <si>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Inwestycje w środki trwałe:</t>
    </r>
    <r>
      <rPr>
        <sz val="9"/>
        <color theme="1"/>
        <rFont val="Calibri"/>
        <family val="2"/>
        <charset val="238"/>
        <scheme val="minor"/>
      </rPr>
      <t xml:space="preserve"> Wsparcie na inwestycje w gospodarstwach rolnych; Wsparcie na inwestycje w zakresie przetwórstwa i wprowadzania do obrotu lub rozwoju produktów rolnych.</t>
    </r>
    <r>
      <rPr>
        <b/>
        <sz val="9"/>
        <color theme="1"/>
        <rFont val="Calibri"/>
        <family val="2"/>
        <charset val="238"/>
        <scheme val="minor"/>
      </rPr>
      <t xml:space="preserve"> Przywracanie potencjału produkcji rolnej zniszczonego w wyniku klęsk żywiołowych i katastrof oraz wprowadzanie odpowiednich środków zapobiegawczych: </t>
    </r>
    <r>
      <rPr>
        <sz val="9"/>
        <color theme="1"/>
        <rFont val="Calibri"/>
        <family val="2"/>
        <charset val="238"/>
        <scheme val="minor"/>
      </rPr>
      <t xml:space="preserve">Inwestycje w działania zapobiegawcze, których celem jest ograniczanie skutków prawdopodobnych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Wsparcie dla młodych rolników na rozpoczęcie działalności; Wsparcie na rozpoczęcie pozarolniczej działalności gospodarczej na obszarach wiejskich; Wsparcie na rozpoczęcie działalności gospodarczej na rzecz rozwoju małych gospodarstw; </t>
    </r>
    <r>
      <rPr>
        <b/>
        <sz val="9"/>
        <color theme="1"/>
        <rFont val="Calibri"/>
        <family val="2"/>
        <charset val="238"/>
        <scheme val="minor"/>
      </rPr>
      <t xml:space="preserve"> Inwestycje w rozwój obszarów leśnych i poprawę żywotności lasów:</t>
    </r>
    <r>
      <rPr>
        <sz val="9"/>
        <color theme="1"/>
        <rFont val="Calibri"/>
        <family val="2"/>
        <charset val="238"/>
        <scheme val="minor"/>
      </rPr>
      <t xml:space="preserve"> Wsparcie na zalesianie i tworzenie terenu zalesionego.</t>
    </r>
    <r>
      <rPr>
        <b/>
        <sz val="9"/>
        <color theme="1"/>
        <rFont val="Calibri"/>
        <family val="2"/>
        <charset val="238"/>
        <scheme val="minor"/>
      </rPr>
      <t xml:space="preserve"> Tworzenie grup i organizacji producentów: </t>
    </r>
    <r>
      <rPr>
        <sz val="9"/>
        <color theme="1"/>
        <rFont val="Calibri"/>
        <family val="2"/>
        <charset val="238"/>
        <scheme val="minor"/>
      </rPr>
      <t>Tworzenie grup producentów i organizacji producentów w sektorze rolnym i leśnym.</t>
    </r>
    <r>
      <rPr>
        <b/>
        <sz val="9"/>
        <color theme="1"/>
        <rFont val="Calibri"/>
        <family val="2"/>
        <charset val="238"/>
        <scheme val="minor"/>
      </rPr>
      <t xml:space="preserve">  </t>
    </r>
  </si>
  <si>
    <r>
      <t xml:space="preserve">Inwestycje w środki trwałe: </t>
    </r>
    <r>
      <rPr>
        <sz val="9"/>
        <color theme="1"/>
        <rFont val="Calibri"/>
        <family val="2"/>
        <charset val="238"/>
        <scheme val="minor"/>
      </rPr>
      <t>Wsparcie na inwestycje w gospodarstwach rolnych; Wsparcie na inwestycje w zakresie przetwórstwa i wprowadzania do obrotu lub rozwoju produktów rolnych</t>
    </r>
    <r>
      <rPr>
        <b/>
        <sz val="9"/>
        <color theme="1"/>
        <rFont val="Calibri"/>
        <family val="2"/>
        <charset val="238"/>
        <scheme val="minor"/>
      </rPr>
      <t>. Przywracanie potencjału produkcji rolnej zniszczonego w wyniku klęsk żywiołowych i katastrof oraz wprowadzanie odpowiednich środków zapobiegawczych: I</t>
    </r>
    <r>
      <rPr>
        <sz val="9"/>
        <color theme="1"/>
        <rFont val="Calibri"/>
        <family val="2"/>
        <charset val="238"/>
        <scheme val="minor"/>
      </rPr>
      <t>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t>
    </r>
    <r>
      <rPr>
        <b/>
        <sz val="9"/>
        <color theme="1"/>
        <rFont val="Calibri"/>
        <family val="2"/>
        <charset val="238"/>
        <scheme val="minor"/>
      </rPr>
      <t xml:space="preserve">. Rozwój gospodarstw i działalności gospodarczej: </t>
    </r>
    <r>
      <rPr>
        <sz val="9"/>
        <color theme="1"/>
        <rFont val="Calibri"/>
        <family val="2"/>
        <charset val="238"/>
        <scheme val="minor"/>
      </rPr>
      <t>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t>
    </r>
    <r>
      <rPr>
        <b/>
        <sz val="9"/>
        <color theme="1"/>
        <rFont val="Calibri"/>
        <family val="2"/>
        <charset val="238"/>
        <scheme val="minor"/>
      </rPr>
      <t xml:space="preserve">.  Inwestycje w rozwój obszarów leśnych i poprawę żywotności lasów: </t>
    </r>
    <r>
      <rPr>
        <sz val="9"/>
        <color theme="1"/>
        <rFont val="Calibri"/>
        <family val="2"/>
        <charset val="238"/>
        <scheme val="minor"/>
      </rPr>
      <t>Wsparcie na zalesianie i tworzenie terenu zalesionego</t>
    </r>
    <r>
      <rPr>
        <b/>
        <sz val="9"/>
        <color theme="1"/>
        <rFont val="Calibri"/>
        <family val="2"/>
        <charset val="238"/>
        <scheme val="minor"/>
      </rPr>
      <t xml:space="preserve">. Tworzenie grup i organizacji producentów: </t>
    </r>
    <r>
      <rPr>
        <sz val="9"/>
        <color theme="1"/>
        <rFont val="Calibri"/>
        <family val="2"/>
        <charset val="238"/>
        <scheme val="minor"/>
      </rPr>
      <t>Tworzenie grup producentów i organizacji producentów w sektorze rolnym i leśnym</t>
    </r>
    <r>
      <rPr>
        <b/>
        <sz val="9"/>
        <color theme="1"/>
        <rFont val="Calibri"/>
        <family val="2"/>
        <charset val="238"/>
        <scheme val="minor"/>
      </rPr>
      <t xml:space="preserve">.Działanie rolno- środowiskowo- klimatyczne: </t>
    </r>
    <r>
      <rPr>
        <sz val="9"/>
        <color theme="1"/>
        <rFont val="Calibri"/>
        <family val="2"/>
        <charset val="238"/>
        <scheme val="minor"/>
      </rPr>
      <t>Płatności w ramach zobowiązań rolno-środowiskowo-klimatycznych.</t>
    </r>
    <r>
      <rPr>
        <b/>
        <sz val="9"/>
        <color theme="1"/>
        <rFont val="Calibri"/>
        <family val="2"/>
        <charset val="238"/>
        <scheme val="minor"/>
      </rPr>
      <t xml:space="preserve"> Rolnictwo ekologiczne: </t>
    </r>
    <r>
      <rPr>
        <sz val="9"/>
        <color theme="1"/>
        <rFont val="Calibri"/>
        <family val="2"/>
        <charset val="238"/>
        <scheme val="minor"/>
      </rPr>
      <t>Płatności na rzecz przejścia na praktyki i metody rolnictwa ekologicznego.</t>
    </r>
    <r>
      <rPr>
        <b/>
        <sz val="9"/>
        <color theme="1"/>
        <rFont val="Calibri"/>
        <family val="2"/>
        <charset val="238"/>
        <scheme val="minor"/>
      </rPr>
      <t xml:space="preserve">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</si>
  <si>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współfinasowaniu rozwoju obszarów wiejskich w Polsce,                                                                                        - zmiana w świadomości mieszkańców kraju funkcjonowania PROW jako programu głównie  lub wyłącznie wspierającego rolników/rolnictwo.
</t>
    </r>
  </si>
  <si>
    <t xml:space="preserve">Kampania informacyjna, działanie edukacyjne:
- spoty radiowe (cztery rodzaje spotów o długości 30 se-kund, emisja w 10 stacjach pokrywających zasięgiem całe województwo mazowieckie), 
- slidery w pojazdach komunikacji zbiorowej (dwadzieścia rodzajów 30 sekundowych prezentacji w pojazdach komuni-kacji zbiorowej).
- slidery na regionalnych portalach informacyjnych (dwadzie-ścia rodzajów 30 sekundowych prezentacji).
Targi, wystawy, imprezy o charakterze rolniczym:
- stoisko 7x7 m2 na imprezach na terenie województwa ma-zowieckiego z degustacją produktów tradycyjnych (papryka przytycka i jabłka grójeckie)
Materiały informacyjne i promocyjne:
- wydawnictwa (sześć rodzajów 16- stronicowej broszury, dystrybucja podczas imprez plenerowych).
Konkurs wiedzy nt. PROW 2014-2020:
- materiały promocyjne (wykonanie gadżetów na 25 imprez 27.250 szt.).
</t>
  </si>
  <si>
    <t xml:space="preserve">Jednodniowa Konferencja 
W ramach przedmiotowej operacji planuje się:
- wynajem jednej sali konferencyjnej wraz z obsługą tech-niczną dla około 250 osób, wyposażonej w ekran, rzutnik, laptop, dwa mikrofony, nagłośnienie, z ustawieniem tea-tralnym siedzeń,
- wyżywienie: 1x serwis kawowy, 1x obiad (około 250 osób),
- identyfikatory dla uczestników (200 sztuk). 
</t>
  </si>
  <si>
    <t xml:space="preserve">Zakładanym celem realizacji operacji jest przeprowadzenie akcji informacyj-nej pod nazwą „PRO(W)STE HISTORIE – 15 LAT MAZOWSZA W UNII EU-ROPEJSKIEJ”, dzięki której nastąpi upowszechnienie informacji o PROW 2014-2020 
o możliwości wsparcia operacji realizowanych w ramach działań Programu wdrażanych przez Samorząd Województwa Mazowieckiego, dotarcie z in-formacją do beneficjentów, potencjalnych beneficjentów i ogółu społeczeń-stwa,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Operacja będzie składała się z kilku wzajemnie przenika-jących się form: zakupione zostaną materiały informacyjno-promocyjne (wydawnictwa i produkty tradycyjne), które będą dystrybuowane na spe-cjalnym stoisku podczas imprez. Zakłada się przeprowadzenie konkursów wiedzy o PROW 2014-2020 z nagrodami 
w postaci materiałów promocyjnych. Zakłada się również produkcję i emisję radiowych spotów reklamowych o długości do 30 sekund. Spoty pokażą związek Mazowsza z Europą akcentując 15 lat Polski w UE i wykorzystanie środków PROW. Kolejnym punktem będzie produkcja i emisja sliderów (30 sekundowych prezentacji) na temat efektów PROW wraz z ich emisją w po-jazdach komunikacji zbiorowej oraz na regionalnych portalach informacyj-nych.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Priorytetem PROW 2014-2020 – Promowanie włączenia społecznego, zmniejszenia ubóstwa oraz rozwoju gospodarczego na obszarach wiejskich, a także Celami KSOW: Podniesienie jakości wdrażania PROW, Informowanie społeczeństwa i potencjalnych beneficjentów o polityce rozwoju obszarów wiejskich.
</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</si>
  <si>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t>
    </r>
  </si>
  <si>
    <t>Zapewnienie pewnej, aktualnej i przejrzystej informacji o PROW 2014-2020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wniosku o płatność.</t>
  </si>
  <si>
    <t>liczba    
spotkań /szkoleń
liczba uczestników</t>
  </si>
  <si>
    <t>Informowanie społeczeństwa i potencjalnych beneficjentów o polityce rozwoju obszarów wiejskich  i wsparciu finansowym</t>
  </si>
  <si>
    <t>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-zmiana w świadomości mieszkańców kraju funkcjonowania PROW jako programu głównie lub wyłącznie wspierającego rolników/rolnictwo,</t>
  </si>
  <si>
    <t>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 zmiana w świadomości mieszkańców kraju funkcjonowania PROW jako programu głównie lub wyłącznie wspierającego rolników/rolnictwo.</t>
  </si>
  <si>
    <t xml:space="preserve">Spotkanie/szkolenie 
– 20 spotkań/szkoleń 
(w tym: 3 dwudniowe i 15 jednodniowych dla LGD wynikające z potrzeb dotyczących bieżącej realizacji LSR, 2 jednodniowe dla bene-ficjentów/potencjalnych beneficjentów w związku z ogłaszanymi nabo-rami wniosków przez Samorząd Województwa Opolskiego), 
-instrumenty wizualizacji symboli unijnych i narodowych: flaga UE - 1 szt.  flaga PL - 1 szt., stojak trójramienny – 1 szt., drzewce na flagi – 3 szt.,
-materiały promocyjne
</t>
  </si>
  <si>
    <t>Planowane artykuły w prasie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Publikacja artykułów zapewnia informowanie o PROW 2014-2020, zarówno o możliwościach jakie daje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Komunikacji.Ponadto opublikowano dodatkowy czwarty artykuł przybliżający społeczeństwu ideę powsta-nia i funkcjonowania Krajowej Sieci Obszarów Wiejskich.</t>
  </si>
  <si>
    <t xml:space="preserve">Artykuły w prasie </t>
  </si>
  <si>
    <t>Punkt informacyjny PROW 2014-2020, stoisko promocyjne, materiały promocyjne</t>
  </si>
  <si>
    <t xml:space="preserve">1. 500 osób
2. 3 szt.
3. 500 konsultacji
4. 3/1/1 szt.
5. 1 komplet
6. 800
</t>
  </si>
  <si>
    <t>Działania informacyjno-promocyjne w ramach PROW 2014-2020 z ukierunkowaniem na KSOW</t>
  </si>
  <si>
    <t xml:space="preserve">Partnerzy  i potencjalni partnerzy KSOW oraz beneficjenci i potencjalni beneficjenci PROW </t>
  </si>
  <si>
    <t>BPT w MRiRW</t>
  </si>
  <si>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utworzenie i funkcjonowanie krajowej sieci obszarów wiejskich.</t>
    </r>
  </si>
  <si>
    <t>Podniesienie jakości wdrażania PROW,
Informowanie społeczeństwa i potencjalnych beneficjentów o polityce rozwoju obszarów wiejskich I wsparciu finansowania.</t>
  </si>
  <si>
    <t xml:space="preserve">Zapewnienie pewnej, aktualnej i przejrzystej informacji o PROW 2014-2020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t>
  </si>
  <si>
    <t>Celem operacji jest poinformowanie partnerów KSOW o możliwości udziału w konkursie ogłoszonym przez Ministra Rolnictwa i Rozwoju Wsi oraz promocja PROW 2014-2020 z ukierunkowaniem na KSOW.</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</si>
  <si>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</si>
  <si>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t>W wyniku realizacji operacji zostanie upowszechniona wiedza zarówno wśród potencjalnych beneficjentów, beneficjentów, instytucji pośrednio zaangażowanych w PROW 2014-2020 jak i ogółu społeczeństwa na temat PROW 2014-2020, zostanie pokazana rola UE we współfinansowaniu rozwoju obszarów wiejskich. Ponadto w związku z tym, że w spocie zostaną pokazane różne rodzaje operacji, na które można uzyskać dofinansowanie (infrastruktura sportowa, kultura, infrastruktura wodociągowo-kanalizacyjna, energia odnawialna, drogi, projekty miękkie itp.). społeczeństwo województwa dolnośląskiego przestanie kojarzyć PROW jako program skierowany głównie do rolników. Mieszkańcy zdadzą sobie sprawę z tego, że wielu z nich będzie mogło korzystać lub już korzysta z infrastruktury powstałej w ramach PROW. Celem emitowanego spotu będzie również przełamanie negatywnych stereotypów dotyczących życia na wsi poprzez pokazanie wsi jako miejsca, w którym bardzo dużo się dzieje, które nieustannie się zmienia, rozwija, rozbudowuje a jednocześnie pielęgnuje lokalną tradycję i kulturę.</t>
  </si>
  <si>
    <t>media-telewizja</t>
  </si>
  <si>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t>
    </r>
  </si>
  <si>
    <t>Celem operacji jest dostarczenie bieżących informacji nt. PROW 2014-2020 w zakresie efektów działań wdrażanych przez Samorząd Województwa Wielkopolskiego. W wyniku realizacji operacji opinia publiczna oraz mieszkańcy obszarów wiejskich z Wielkopolski uzyskają wiedzę nt. liczby podpisanych umów, zakontraktowanych kwot oraz nazw operacji, które uzyskały dofinansowanie w ramach PROW 2014 - 2020. Zostaną zatem zrealizowane cele KSOW - podniesie się jakość wdrażania PROW oraz Informowanie społeczeństwa i potencjalnych beneficjentów o polityce rozwoju obszarów wiejskich i o możliwościach finansowania. Dzięki zamieszczeniu wizualizacji PROW na publikowanych artykułach, emitowanych spotach oraz stronach internetowych (portalach internetowych) uwidoczniona zostanie rola Wspólnoty we współfinansowaniu rozwoju obszarów wiejskich w Polsce.</t>
  </si>
  <si>
    <t>Artykuły w prasie, spoty telewizyjne, strony internetowe (portale internetowe)</t>
  </si>
  <si>
    <t>Liczba przeszkolonych potencjalnych wnioskodawców/Liczba szkoleń</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</si>
  <si>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</si>
  <si>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b/>
        <sz val="9"/>
        <rFont val="Calibri"/>
        <family val="2"/>
        <charset val="238"/>
        <scheme val="minor"/>
      </rPr>
      <t>c)</t>
    </r>
    <r>
      <rPr>
        <sz val="9"/>
        <rFont val="Calibri"/>
        <family val="2"/>
        <charset val="238"/>
        <scheme val="minor"/>
      </rPr>
      <t xml:space="preserve"> zbudowanie i utrzymanie wysokiej rozpoznawalności EFRROW i PROW 2014-2020 na tle innych programów oraz funduszy europejskich</t>
    </r>
    <r>
      <rPr>
        <b/>
        <sz val="9"/>
        <rFont val="Calibri"/>
        <family val="2"/>
        <charset val="238"/>
        <scheme val="minor"/>
      </rPr>
      <t xml:space="preserve"> 
d</t>
    </r>
    <r>
      <rPr>
        <sz val="9"/>
        <rFont val="Calibri"/>
        <family val="2"/>
        <charset val="238"/>
        <scheme val="minor"/>
      </rPr>
      <t xml:space="preserve">) zmiana w świadomości mieszkańców kraju funkcjonowania PROW jako programu głównie lub wyłącznie wspierającego rolników/rolnictwo                   </t>
    </r>
  </si>
  <si>
    <r>
      <rPr>
        <b/>
        <sz val="9"/>
        <rFont val="Calibri"/>
        <family val="2"/>
        <charset val="238"/>
        <scheme val="minor"/>
      </rPr>
      <t>Podstawowe usługi i odnowa wsi na obszarach wiejskich</t>
    </r>
    <r>
      <rPr>
        <sz val="9"/>
        <rFont val="Calibri"/>
        <family val="2"/>
        <charset val="238"/>
        <scheme val="minor"/>
      </rPr>
      <t xml:space="preserve"> 
</t>
    </r>
    <r>
      <rPr>
        <b/>
        <sz val="9"/>
        <rFont val="Calibri"/>
        <family val="2"/>
        <charset val="238"/>
        <scheme val="minor"/>
      </rPr>
      <t>-</t>
    </r>
    <r>
      <rPr>
        <sz val="9"/>
        <rFont val="Calibri"/>
        <family val="2"/>
        <charset val="238"/>
        <scheme val="minor"/>
      </rPr>
      <t>Wsparcie na inwestycje związane z tworzeniem, ulepsza-niem lub rozbudową wszystkich rodzajów małej infrastruktury, w tym inwestycje w energię odnawialną i w oszczędzanie energii</t>
    </r>
    <r>
      <rPr>
        <b/>
        <sz val="9"/>
        <rFont val="Calibri"/>
        <family val="2"/>
        <charset val="238"/>
        <scheme val="minor"/>
      </rPr>
      <t xml:space="preserve"> 
-</t>
    </r>
    <r>
      <rPr>
        <sz val="9"/>
        <rFont val="Calibri"/>
        <family val="2"/>
        <charset val="238"/>
        <scheme val="minor"/>
      </rPr>
      <t xml:space="preserve">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rFont val="Calibri"/>
        <family val="2"/>
        <charset val="238"/>
        <scheme val="minor"/>
      </rPr>
      <t>-</t>
    </r>
    <r>
      <rPr>
        <sz val="9"/>
        <rFont val="Calibri"/>
        <family val="2"/>
        <charset val="238"/>
        <scheme val="minor"/>
      </rPr>
      <t xml:space="preserve">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Wspacie na koszty bieżące i aktywizację</t>
    </r>
  </si>
  <si>
    <t>Kampanie informacyjne w prasie. 
Łączna ilość:1</t>
  </si>
  <si>
    <t>Artykuł/ogłoszenie w prasie regionalnej</t>
  </si>
  <si>
    <t>1
 0</t>
  </si>
  <si>
    <t>Film promujący PROW 2014-2020. Łączna ilość: 4 (odcinki, do 5 min. każdy). 
Emisja filmów promocyjnych PROW 2014-2020 Łączna ilość: 20</t>
  </si>
  <si>
    <r>
      <t xml:space="preserve">Zapewnienie pewnej, aktualnej i przejrzystej informacji o PROW 2014-2020 dla ogółu interesariuszy oraz promowanie Programu, jako instrumentu wspierającego rozwój rolnictwa i obszarów wiejskich w Polsce.  
</t>
    </r>
    <r>
      <rPr>
        <b/>
        <sz val="9"/>
        <rFont val="Calibri"/>
        <family val="2"/>
        <charset val="238"/>
        <scheme val="minor"/>
      </rPr>
      <t>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rFont val="Calibri"/>
        <family val="2"/>
        <charset val="238"/>
        <scheme val="minor"/>
      </rPr>
      <t xml:space="preserve"> 
d</t>
    </r>
    <r>
      <rPr>
        <sz val="9"/>
        <rFont val="Calibri"/>
        <family val="2"/>
        <charset val="238"/>
        <scheme val="minor"/>
      </rPr>
      <t xml:space="preserve">) zmiana w świadomości mieszkańców kraju funkcjonowania PROW jako programu głównie lub wyłącznie wspierającego rolników/rolnictwo                   </t>
    </r>
  </si>
  <si>
    <r>
      <rPr>
        <b/>
        <sz val="9"/>
        <rFont val="Calibri"/>
        <family val="2"/>
        <charset val="238"/>
        <scheme val="minor"/>
      </rPr>
      <t>Podstawowe usługi i odnowa wsi na obszarach wiejskich</t>
    </r>
    <r>
      <rPr>
        <sz val="9"/>
        <rFont val="Calibri"/>
        <family val="2"/>
        <charset val="238"/>
        <scheme val="minor"/>
      </rPr>
      <t xml:space="preserve"> 
</t>
    </r>
    <r>
      <rPr>
        <b/>
        <sz val="9"/>
        <rFont val="Calibri"/>
        <family val="2"/>
        <charset val="238"/>
        <scheme val="minor"/>
      </rPr>
      <t>-</t>
    </r>
    <r>
      <rPr>
        <sz val="9"/>
        <rFont val="Calibri"/>
        <family val="2"/>
        <charset val="238"/>
        <scheme val="minor"/>
      </rPr>
      <t>Wsparcie na inwestycje związane z tworzeniem, ulepszaniem lub rozbudową wszystkich rodzajów małej infrastruktury, w tym inwestycje w energię odnawialną i w oszczędzanie energii</t>
    </r>
    <r>
      <rPr>
        <b/>
        <sz val="9"/>
        <rFont val="Calibri"/>
        <family val="2"/>
        <charset val="238"/>
        <scheme val="minor"/>
      </rPr>
      <t xml:space="preserve"> 
-</t>
    </r>
    <r>
      <rPr>
        <sz val="9"/>
        <rFont val="Calibri"/>
        <family val="2"/>
        <charset val="238"/>
        <scheme val="minor"/>
      </rPr>
      <t xml:space="preserve">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rFont val="Calibri"/>
        <family val="2"/>
        <charset val="238"/>
        <scheme val="minor"/>
      </rPr>
      <t>-</t>
    </r>
    <r>
      <rPr>
        <sz val="9"/>
        <rFont val="Calibri"/>
        <family val="2"/>
        <charset val="238"/>
        <scheme val="minor"/>
      </rPr>
      <t xml:space="preserve">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t>
    </r>
  </si>
  <si>
    <t>Celem realizacji operacji jest wzrost wiedzy na temat możliwości finansowania operacji ze środków PROW 2014-2020 oraz poszerzenie grupy podmiotów zainteresowanych Programem.  W wyniku realizacji operacji informacja na temat PROW na lata 2014-2020 dotrze  do szerokiego grona odbiorców, zgodnie z grupą docelową. Efektem długofalowym realizacji operacji może być zwiększona ilość beneficjentów, zainteresowana PROW na lata 2014-2020.</t>
  </si>
  <si>
    <r>
      <t>Film 
Emisja filmów</t>
    </r>
    <r>
      <rPr>
        <b/>
        <sz val="9"/>
        <rFont val="Calibri"/>
        <family val="2"/>
        <charset val="238"/>
        <scheme val="minor"/>
      </rPr>
      <t xml:space="preserve"> </t>
    </r>
  </si>
  <si>
    <t>4 
20</t>
  </si>
  <si>
    <t>2. Podniesienie jakości wdrażania PROW 
3. Informowanie społeczeństwa i potencjalnych beneficjentów o polityce rozwoju obszarów wiejskich i wsparciu finansowym</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</si>
  <si>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</si>
  <si>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r>
      <rPr>
        <b/>
        <sz val="9"/>
        <rFont val="Calibri"/>
        <family val="2"/>
        <charset val="238"/>
        <scheme val="minor"/>
      </rPr>
      <t>Podstawowe usługi i odnowa wsi na obszarach wiejskich</t>
    </r>
    <r>
      <rPr>
        <sz val="9"/>
        <rFont val="Calibri"/>
        <family val="2"/>
        <charset val="238"/>
        <scheme val="minor"/>
      </rPr>
      <t xml:space="preserve"> 
</t>
    </r>
    <r>
      <rPr>
        <b/>
        <sz val="9"/>
        <rFont val="Calibri"/>
        <family val="2"/>
        <charset val="238"/>
        <scheme val="minor"/>
      </rPr>
      <t>-</t>
    </r>
    <r>
      <rPr>
        <sz val="9"/>
        <rFont val="Calibri"/>
        <family val="2"/>
        <charset val="238"/>
        <scheme val="minor"/>
      </rPr>
      <t>Wsparcie na inwestycje związane z tworzeniem, ulepszaniem lub rozbudową wszystkich rodzajów małej infrastruktury, w tym inwestycje w energię odnawialną i w oszczędzanie energii</t>
    </r>
    <r>
      <rPr>
        <b/>
        <sz val="9"/>
        <rFont val="Calibri"/>
        <family val="2"/>
        <charset val="238"/>
        <scheme val="minor"/>
      </rPr>
      <t xml:space="preserve"> 
-</t>
    </r>
    <r>
      <rPr>
        <sz val="9"/>
        <rFont val="Calibri"/>
        <family val="2"/>
        <charset val="238"/>
        <scheme val="minor"/>
      </rPr>
      <t xml:space="preserve">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rFont val="Calibri"/>
        <family val="2"/>
        <charset val="238"/>
        <scheme val="minor"/>
      </rPr>
      <t>-</t>
    </r>
    <r>
      <rPr>
        <sz val="9"/>
        <rFont val="Calibri"/>
        <family val="2"/>
        <charset val="238"/>
        <scheme val="minor"/>
      </rPr>
      <t xml:space="preserve">Wsparcie na inwestycje w tworzenie, ulepszanie i rozwijanie podstawowych usług lokalnych dla ludności wiejskiej, w tym rekreacji i kultury, i powiązanej infrastruktury 
</t>
    </r>
  </si>
  <si>
    <t>Celem realizacji operacji jest wzrost wiedzy na temat możliwości finansowania operacji ze środków PROW 2014-2020, poszerzenie grupy podmiotów zainteresowanych Programem a także pogłębienie wiedzy dotyczącej programowania na lata 2014-2020 pod kątem możliwo-ści aplikowania o środki finansowe Unii Europejskiej oraz warunków i zasad korzystania z dofinansowania jak również zasad prawidłowego rozliczania tych środków.</t>
  </si>
  <si>
    <t>Spotkanie 
Ilość osób</t>
  </si>
  <si>
    <t>1 
70</t>
  </si>
  <si>
    <t>Spotkanie szkoleniowo-informacyjne dla beneficjentów PROW na lata 2014-2020 w zakresie operacji dotyczących gospodar-ki wodno-ściekowej</t>
  </si>
  <si>
    <t>Spotkanie</t>
  </si>
  <si>
    <t>1.	Beneficjenci PROW 2014-2020
2.	Instytucje zaangażowane pośrednio we wdrażanie Programu</t>
  </si>
  <si>
    <t xml:space="preserve">Celem realizacji operacji jest upowszechnienie wiedzy ogólnej na temat Programu Rozwoju Obszarów Wiejskich 2014-2020. Realizowane w ramach operacji działania mają na celu zapewnienie odpowiedniego poziomu wiedzy o PROW 2014-2020. Informacje przekazywane będą poprzez stronę internetową KOWR, rozmowy konsultantów infolinii KOWR (tzw. Telefoniczny Punkt Informacyjny) z potencjalnymi wnioskodawcami, artykuły adresowane do potencjalnych beneficjentów działań. Celem operacji jest upowszechnienie wiedzy praktycznej o możliwości ubiegania się o wsparcie w ramach działań PROW 2014-2020 administrowanych przez KOWR, informowanie  o zasadach ubiegania się o wsparcie. Działania mają na celu poinformowanie potencjalnych beneficjentów Programu o możliwości otrzymania wsparcia w ramach środków PROW 2014-2020, ponadto mają zachęcić do składania wniosków o przyznanie pomocy w ramach poddziałania 3.1„Wsparcie na przystępowanie do systemów jakości” oraz 3.2 „Wsparcie działań informacyjnych i promocyjnych realizowanych przez grupy producentów na rynku wewnętrznym”. Działania mają na celu zbudowanie i utrzymanie wysokiej rozpoznawalności EFRROW i PROW 2014-2020 na tle innych programów oraz funduszy europejskich.
</t>
  </si>
  <si>
    <t xml:space="preserve">1. Potencjalni beneficjenci poddziałań: 3.1 „Wparcie na przystępowanie do systemów jakości”, 3.2 " Wsparcie działań informacyjnych i  promocyjnych realizowanych przez grupy producentów na rynku wewnętrznym"
2. Rolnicy i ich grupy;
3. Przedstawiciele instytucji lub jednostek naukowych;
4. Przedstawiciele uczelni;
5. Przedstawiciele organizacji branżowych i międzybranżowych;
6. Przedsiębiorcy sektora rolnego lub rolno-spożywczego;
7. Przedstawiciele instytucji związanych z doradztwem i obsługą przedsiębiorców rolnych;
8. Przedstawiciele jednostek samorządu terytorialnego i administracji rządowej w województwach;
9. Przedstawiciele szkolnictwa o profilu rolniczym;
10. Przedstawiciele organizacji pozarządowych związanych z rolnictwem.
</t>
  </si>
  <si>
    <t xml:space="preserve">
 Informowanie społeczeństwa i potencjalnych beneficjentów o polityce rozwoju obszarów
wiejskich i o możliwościach finansowania.</t>
  </si>
  <si>
    <t>Uczestnicy konferencji/ Materiały szkoleniowe/ Liczba konferencji</t>
  </si>
  <si>
    <t>100 osób/100 szt/ 1</t>
  </si>
  <si>
    <t>Po zmianie</t>
  </si>
  <si>
    <t>Liczba</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</si>
  <si>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</si>
  <si>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 xml:space="preserve">1
30-52
</t>
  </si>
  <si>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Inwestycje w rozwój obszarów leśnych i poprawę żywotności lasów                                                                          - </t>
    </r>
    <r>
      <rPr>
        <sz val="9"/>
        <rFont val="Calibri"/>
        <family val="2"/>
        <charset val="238"/>
        <scheme val="minor"/>
      </rPr>
      <t xml:space="preserve">Wsparcie na zalesianie i tworzenie terenu zalesionego,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t>
    </r>
  </si>
  <si>
    <t xml:space="preserve">3
2
480
</t>
  </si>
  <si>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</si>
  <si>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 Zmiana w świadomości mieszkańców kraju funkcjonowania PROW jako programu głównie lub wyłącznie wspierającego rolników/rolnictwo
</t>
    </r>
  </si>
  <si>
    <r>
      <rPr>
        <b/>
        <sz val="9"/>
        <rFont val="Calibri"/>
        <family val="2"/>
        <charset val="238"/>
        <scheme val="minor"/>
      </rPr>
      <t xml:space="preserve">1. </t>
    </r>
    <r>
      <rPr>
        <sz val="9"/>
        <rFont val="Calibri"/>
        <family val="2"/>
        <charset val="238"/>
        <scheme val="minor"/>
      </rPr>
      <t xml:space="preserve">Konferencje/liczba identyfikatorów;            </t>
    </r>
    <r>
      <rPr>
        <b/>
        <sz val="9"/>
        <rFont val="Calibri"/>
        <family val="2"/>
        <charset val="238"/>
        <scheme val="minor"/>
      </rPr>
      <t xml:space="preserve">2. </t>
    </r>
    <r>
      <rPr>
        <sz val="9"/>
        <rFont val="Calibri"/>
        <family val="2"/>
        <charset val="238"/>
        <scheme val="minor"/>
      </rPr>
      <t xml:space="preserve">Uczestnicy konferencji;                 </t>
    </r>
    <r>
      <rPr>
        <b/>
        <sz val="9"/>
        <color theme="1"/>
        <rFont val="Calibri"/>
        <family val="2"/>
        <charset val="238"/>
        <scheme val="minor"/>
      </rPr>
      <t/>
    </r>
  </si>
  <si>
    <r>
      <rPr>
        <b/>
        <sz val="9"/>
        <rFont val="Calibri"/>
        <family val="2"/>
        <charset val="238"/>
        <scheme val="minor"/>
      </rPr>
      <t>1</t>
    </r>
    <r>
      <rPr>
        <sz val="9"/>
        <rFont val="Calibri"/>
        <family val="2"/>
        <charset val="238"/>
        <scheme val="minor"/>
      </rPr>
      <t xml:space="preserve">. 1/200 sztuk/koszt - 50.000 zł;                                       </t>
    </r>
    <r>
      <rPr>
        <b/>
        <sz val="9"/>
        <rFont val="Calibri"/>
        <family val="2"/>
        <charset val="238"/>
        <scheme val="minor"/>
      </rPr>
      <t>2.</t>
    </r>
    <r>
      <rPr>
        <sz val="9"/>
        <rFont val="Calibri"/>
        <family val="2"/>
        <charset val="238"/>
        <scheme val="minor"/>
      </rPr>
      <t xml:space="preserve"> 250 osób;        </t>
    </r>
  </si>
  <si>
    <t>20
550</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</si>
  <si>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utworzenie i funkcjonowanie krajowej sieci obszarów wiejskich.</t>
    </r>
  </si>
  <si>
    <r>
      <rPr>
        <b/>
        <sz val="9"/>
        <rFont val="Calibri"/>
        <family val="2"/>
        <charset val="238"/>
        <scheme val="minor"/>
      </rPr>
      <t xml:space="preserve">Podstawowe usługi i odnowa wsi na obszarach wiejskich
</t>
    </r>
    <r>
      <rPr>
        <sz val="9"/>
        <rFont val="Calibri"/>
        <family val="2"/>
        <charset val="238"/>
        <scheme val="minor"/>
      </rPr>
      <t xml:space="preserve"> </t>
    </r>
    <r>
      <rPr>
        <b/>
        <sz val="9"/>
        <rFont val="Calibri"/>
        <family val="2"/>
        <charset val="238"/>
        <scheme val="minor"/>
      </rPr>
      <t>-</t>
    </r>
    <r>
      <rPr>
        <sz val="9"/>
        <rFont val="Calibri"/>
        <family val="2"/>
        <charset val="238"/>
        <scheme val="minor"/>
      </rPr>
      <t xml:space="preserve">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Wspacie na koszty bieżące i aktywizację</t>
    </r>
  </si>
  <si>
    <t>Celem realizacji operacji jest wzrost wiedzy na temat możliwości finansowania operacji ze środków PROW 2014-2020, poszerzenie grupy podmiotów zainteresowanych Programem a także pogłębienie wiedzy dotyczącej programowania na lata 2014-2020 pod kątem możliwości aplikowania o środki finansowe Unii Europejskiej oraz warunków i zasad korzystania z dofinansowania jak również zasad prawidłowego rozliczania tych środków. Bardzo istotne jest podtrzymywanie dobrej  współpracy z Lokalnymi Grupami Działania, reagowanie na potrzeby wskazanej grupy docelowej, poprzez udzielanie informacji i wyjaśnień oraz informowanie jej o stanie wdrażania Programu. Spotkanie poświęcone będzie również wymianie wiedzy i doświadczeń w zakresie wdrażania instrumentu terytorialnego pod nazwą rozwój lokalny kierowany przez społeczność (RLKS). Dodatkowym celem realizacji operacji jest zakup materiałów promocyjnych, oznakowanych zgodnie z Księgą Wizualizacji Znaku PROW 2014-2020, użytecznych podczas organizowanego spotkania.</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</si>
  <si>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</si>
  <si>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Systemy jakości produktów rolnych i środków spożywczych</t>
    </r>
    <r>
      <rPr>
        <sz val="9"/>
        <rFont val="Calibri"/>
        <family val="2"/>
        <charset val="238"/>
        <scheme val="minor"/>
      </rPr>
      <t xml:space="preserve">                                    - Wsparcie na koszty przystępowania do systemów jakości,                                                      - Wsparcie na działania informacyjne i promocyjne realizowane przez grupy producentów na rynku wewnętrznym</t>
    </r>
  </si>
  <si>
    <r>
      <rPr>
        <b/>
        <sz val="9"/>
        <rFont val="Calibri"/>
        <family val="2"/>
        <charset val="238"/>
        <scheme val="minor"/>
      </rPr>
      <t>2018:</t>
    </r>
    <r>
      <rPr>
        <sz val="9"/>
        <rFont val="Calibri"/>
        <family val="2"/>
        <charset val="238"/>
        <scheme val="minor"/>
      </rPr>
      <t xml:space="preserve"> 
1 ogłoszenie prasowe, 
17 szkoleń / punktów informacyjnych dla wnioskodawców, prowadzenie strony internetowej, prowadzenie infolinii (Telefoniczny Punkt Informacyjny) Działania beda dotyczyły jedynie działania 3.1. </t>
    </r>
    <r>
      <rPr>
        <b/>
        <sz val="9"/>
        <rFont val="Calibri"/>
        <family val="2"/>
        <charset val="238"/>
        <scheme val="minor"/>
      </rPr>
      <t xml:space="preserve"> 
2019:  
</t>
    </r>
    <r>
      <rPr>
        <sz val="9"/>
        <rFont val="Calibri"/>
        <family val="2"/>
        <charset val="238"/>
        <scheme val="minor"/>
      </rPr>
      <t>2 ogłoszenia prasowe, 
12 publikacji prasowych, 
17 szkoleń / punktów informacyjnych dla wnioskodawców, 
1 informacja radiowa (produkcja i emisja), prowadzenie strony internetowej, prowadzenie infolinii (Telefoniczny Punkt Informacyjny). Działania beda dotyczyły działań 3.1 oraz 3.2.</t>
    </r>
  </si>
  <si>
    <r>
      <rPr>
        <b/>
        <sz val="9"/>
        <rFont val="Calibri"/>
        <family val="2"/>
        <charset val="238"/>
        <scheme val="minor"/>
      </rPr>
      <t>2018 r.</t>
    </r>
    <r>
      <rPr>
        <sz val="9"/>
        <rFont val="Calibri"/>
        <family val="2"/>
        <charset val="238"/>
        <scheme val="minor"/>
      </rPr>
      <t xml:space="preserve">
- Ogłoszenie prasowe
- Punkty informacyjne w OT,
- Nagranie i emisja informacji radiowej
- Strona internetowa
- Infolinia (Telefoniczny Punkt Informacyjny) 
</t>
    </r>
    <r>
      <rPr>
        <b/>
        <sz val="9"/>
        <rFont val="Calibri"/>
        <family val="2"/>
        <charset val="238"/>
        <scheme val="minor"/>
      </rPr>
      <t>2019 r.</t>
    </r>
    <r>
      <rPr>
        <sz val="9"/>
        <rFont val="Calibri"/>
        <family val="2"/>
        <charset val="238"/>
        <scheme val="minor"/>
      </rPr>
      <t xml:space="preserve">
- Artykuły w prasie,
- Ogłoszenie prasowe,                                  - Punkty informacyjne w OT KOWR dla beneficjentów
- Nagranie i emisja informacji radiowej
- Strona internetowa
- Infolinia (Telefoniczny Punkt Informacyjny) </t>
    </r>
  </si>
  <si>
    <r>
      <rPr>
        <b/>
        <sz val="9"/>
        <rFont val="Calibri"/>
        <family val="2"/>
        <charset val="238"/>
        <scheme val="minor"/>
      </rPr>
      <t>Inwestycje w środki trwałe
-</t>
    </r>
    <r>
      <rPr>
        <sz val="9"/>
        <rFont val="Calibri"/>
        <family val="2"/>
        <charset val="238"/>
        <scheme val="minor"/>
      </rPr>
      <t>Wsparcie na inwestycje w infrastrukturę związane z rozwojem, modernizacją i dostosowywaniem sektora leśnego</t>
    </r>
    <r>
      <rPr>
        <b/>
        <sz val="9"/>
        <rFont val="Calibri"/>
        <family val="2"/>
        <charset val="238"/>
        <scheme val="minor"/>
      </rPr>
      <t xml:space="preserve">
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</si>
  <si>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</si>
  <si>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t>Szkolenia, warsztaty</t>
  </si>
  <si>
    <t>1/3</t>
  </si>
  <si>
    <r>
      <rPr>
        <b/>
        <sz val="9"/>
        <rFont val="Calibri"/>
        <family val="2"/>
        <charset val="238"/>
        <scheme val="minor"/>
      </rPr>
      <t xml:space="preserve">  </t>
    </r>
    <r>
      <rPr>
        <sz val="9"/>
        <rFont val="Calibri"/>
        <family val="2"/>
        <charset val="238"/>
        <scheme val="minor"/>
      </rPr>
      <t xml:space="preserve">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Wsparcie na koszty bieżące i aktywizację,
</t>
    </r>
  </si>
  <si>
    <t>3/74</t>
  </si>
  <si>
    <t>10 
10000</t>
  </si>
  <si>
    <t>2373</t>
  </si>
  <si>
    <t>89 147/35 135</t>
  </si>
  <si>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t>
    </r>
  </si>
  <si>
    <t>29/1</t>
  </si>
  <si>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t>
    </r>
  </si>
  <si>
    <t>12
80</t>
  </si>
  <si>
    <t>Szkolenia dla beneficjentów PROW 2014-2020</t>
  </si>
  <si>
    <t>Szkolenia</t>
  </si>
  <si>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</si>
  <si>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t xml:space="preserve">Liczba zorganizowanych szkoleń dla beneficjentów PROW 2014-2020
Liczba uczestników szkoleń </t>
  </si>
  <si>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(w tym PROW), przełamanie negatywnych stereotypów dotyczących życia na obszarach wiejskich,     </t>
    </r>
  </si>
  <si>
    <t>Udzielone konsultacje w punkcie informacyjnym PROW 2014-2020 
Materiały promocyjne (kalendarze)</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</si>
  <si>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</si>
  <si>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1.</t>
    </r>
    <r>
      <rPr>
        <sz val="9"/>
        <rFont val="Calibri"/>
        <family val="2"/>
        <charset val="238"/>
        <scheme val="minor"/>
      </rPr>
      <t xml:space="preserve">Targi, wystawy, imprezy lokalne, regionalne, krajowe, i międzynarodowe (stoisko)
 </t>
    </r>
    <r>
      <rPr>
        <b/>
        <sz val="9"/>
        <rFont val="Calibri"/>
        <family val="2"/>
        <charset val="238"/>
        <scheme val="minor"/>
      </rPr>
      <t>2</t>
    </r>
    <r>
      <rPr>
        <sz val="9"/>
        <rFont val="Calibri"/>
        <family val="2"/>
        <charset val="238"/>
        <scheme val="minor"/>
      </rPr>
      <t xml:space="preserve">. Audycje,     Programy, spoty w radio, telewizji i internecie (spoty w radio - rodzaje)
</t>
    </r>
    <r>
      <rPr>
        <b/>
        <sz val="9"/>
        <rFont val="Calibri"/>
        <family val="2"/>
        <charset val="238"/>
        <scheme val="minor"/>
      </rPr>
      <t xml:space="preserve">3. </t>
    </r>
    <r>
      <rPr>
        <sz val="9"/>
        <rFont val="Calibri"/>
        <family val="2"/>
        <charset val="238"/>
        <scheme val="minor"/>
      </rPr>
      <t xml:space="preserve">Audycje, programy, spoty w radio, telewizji i internecie (slidery - wykonanie i koszt emisji)  
</t>
    </r>
    <r>
      <rPr>
        <b/>
        <sz val="9"/>
        <rFont val="Calibri"/>
        <family val="2"/>
        <charset val="238"/>
        <scheme val="minor"/>
      </rPr>
      <t>4.</t>
    </r>
    <r>
      <rPr>
        <sz val="9"/>
        <rFont val="Calibri"/>
        <family val="2"/>
        <charset val="238"/>
        <scheme val="minor"/>
      </rPr>
      <t xml:space="preserve">Słuchalność/oglądalność audycji, programów, spotów
</t>
    </r>
    <r>
      <rPr>
        <b/>
        <sz val="9"/>
        <rFont val="Calibri"/>
        <family val="2"/>
        <charset val="238"/>
        <scheme val="minor"/>
      </rPr>
      <t>5.</t>
    </r>
    <r>
      <rPr>
        <sz val="9"/>
        <rFont val="Calibri"/>
        <family val="2"/>
        <charset val="238"/>
        <scheme val="minor"/>
      </rPr>
      <t xml:space="preserve">Tytuły publikacji wydanych w formie papierowej
</t>
    </r>
    <r>
      <rPr>
        <b/>
        <sz val="9"/>
        <rFont val="Calibri"/>
        <family val="2"/>
        <charset val="238"/>
        <scheme val="minor"/>
      </rPr>
      <t>6.</t>
    </r>
    <r>
      <rPr>
        <sz val="9"/>
        <rFont val="Calibri"/>
        <family val="2"/>
        <charset val="238"/>
        <scheme val="minor"/>
      </rPr>
      <t xml:space="preserve">Konkursy
</t>
    </r>
    <r>
      <rPr>
        <b/>
        <sz val="9"/>
        <rFont val="Calibri"/>
        <family val="2"/>
        <charset val="238"/>
        <scheme val="minor"/>
      </rPr>
      <t>7</t>
    </r>
    <r>
      <rPr>
        <sz val="9"/>
        <rFont val="Calibri"/>
        <family val="2"/>
        <charset val="238"/>
        <scheme val="minor"/>
      </rPr>
      <t xml:space="preserve">.Uczestnicy konkursów
</t>
    </r>
    <r>
      <rPr>
        <b/>
        <sz val="9"/>
        <rFont val="Calibri"/>
        <family val="2"/>
        <charset val="238"/>
        <scheme val="minor"/>
      </rPr>
      <t>8</t>
    </r>
    <r>
      <rPr>
        <sz val="9"/>
        <rFont val="Calibri"/>
        <family val="2"/>
        <charset val="238"/>
        <scheme val="minor"/>
      </rPr>
      <t xml:space="preserve">.Materiały promocyjne </t>
    </r>
  </si>
  <si>
    <t>4
290</t>
  </si>
  <si>
    <t>Kampania informacyjna w prasie lokalnej i w Internecie</t>
  </si>
  <si>
    <t>Liczba artykułow  w prasie lokalnej 
Liczba artykułów na portalach internetowych</t>
  </si>
  <si>
    <t>1/100</t>
  </si>
  <si>
    <t>65/2</t>
  </si>
  <si>
    <t>25</t>
  </si>
  <si>
    <t>2/79</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</si>
  <si>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</si>
  <si>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t>Spot w radiu</t>
  </si>
  <si>
    <t xml:space="preserve">
 Audycje, programy, spoty w radio, telewizji i internecie</t>
  </si>
  <si>
    <t xml:space="preserve">
1
</t>
  </si>
  <si>
    <t>Wsparcie działań informacyjno-promocyjnych PROW 2014-2020 - wykonanie czeków/tablic promocyjnych</t>
  </si>
  <si>
    <t xml:space="preserve">Ogół społeczeństwa, potencjalni beneficjenci, beneficjenci, </t>
  </si>
  <si>
    <t xml:space="preserve"> Podniesienie jakości wdrażania PROW; 
 Informowanie społeczeństwa i potencjalnych beneficjentów o polityce rozwoju obszarów wiejskich i wsparciu finansowym.
</t>
  </si>
  <si>
    <t xml:space="preserve"> Informowanie społeczeństwa i potencjalnych beneficjentów o polityce rozwoju obszarów wiejskich i wsparciu finansowym.</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</si>
  <si>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b) uwidocznienie roli Wspólnoty we współfinansowaniu rozwoju obszarów wiejskich w Polsce
c) zbudowanie i utrzymanie wysokiej rozpoznawalności EFRROW i PROW 2014-2020 na tle innych programów oraz funduszy europejskich
</t>
    </r>
  </si>
  <si>
    <t xml:space="preserve">Podstawowe usługi i odnowa wsi na obszarach wiejskich	
	- Wsparcie na inwestycje związane z tworzeniem, ulepszaniem lub rozbudową wszystkich rodzajów małej infrastruktury, w tym inwestycje w energię odnawialną i w oszczędzanie energii	</t>
  </si>
  <si>
    <t>Upowszechnianie wiedzy ogólnej i szczegółowej na temat PROW 2014-2020, rezultatów jego realizacji oraz informowanie o wkładzie UE w realizację PROW</t>
  </si>
  <si>
    <t xml:space="preserve">Jaka zmiana ma nastąpić w wyniku realizacji operacji: 
1.Wzrost świadomości społeczeństwa co do polityki rozwoju obszarów wiejskich oraz zachęcenie kolejnych potencjalnych beneficjentów do realizacji projektów w ramach PROW. Cel: 1. Zwiększenie zainteresowania społeczeństwa polityką rozwoju obszarów wiejskich oraz zachęcenie kolejnych potencjalnych beneficjentów do realizacji projektów w ramach PROW. Wskazanie w jakim stopniu cele operacji realizują: - cele KSOW: w stopniu wysokim. - priorytety PROW: w stopniu wysokim. Wskazanie zgodności celu w ramach operacji z celami głównymi określonymi w Strategii: Założone przez nas cele w bezpośredni sposób odzwierciedlają cel główny Strategii, gdyż czeki/ tablice promocyjne na których znajdują się informacje o realizowanym projekcie i kwocie dofinansowania służyć będą propagowaniu informacji o Programie – w zakresie działań wdrażanych przez urzędy 
marszałkowskie. 
Wskazanie zgodności celu w ramach operacji z celem szczegółowym określonym w Strategii: 
Założone przez nas cele są zgodne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 co będzie wpływać korzystnie na osoby krytycznie nastawione do integracji europejskiej.
</t>
  </si>
  <si>
    <t>Materiały promocyjne</t>
  </si>
  <si>
    <t xml:space="preserve">Liczba materiałów promocyjnych
Łączny koszt wykonania materiałów promocyjnych </t>
  </si>
  <si>
    <t>23
1 274,00 zł</t>
  </si>
  <si>
    <t xml:space="preserve">1
6
43 500-44 000
</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</si>
  <si>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</si>
  <si>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t xml:space="preserve">1
15 000-20 000
</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</si>
  <si>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</si>
  <si>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
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</si>
  <si>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t>Zwiększenie świadomości i wiedzy wśród potencjalnych beneficjentów/ beneficjentów PROW 2014-2020;
Poszerzenie grupy zainteresowanych PROW 2014-2020;Przełamanie negatywnych stereotypów dotyczących życia na obszarach wiejskich;</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</si>
  <si>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</si>
  <si>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</si>
  <si>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</si>
  <si>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t>
    </r>
    <r>
      <rPr>
        <b/>
        <sz val="9"/>
        <rFont val="Calibri"/>
        <family val="2"/>
        <charset val="238"/>
        <scheme val="minor"/>
      </rPr>
      <t xml:space="preserve">                                                                                            </t>
    </r>
    <r>
      <rPr>
        <sz val="9"/>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</si>
  <si>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</si>
  <si>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t>
    </r>
    <r>
      <rPr>
        <b/>
        <sz val="9"/>
        <rFont val="Calibri"/>
        <family val="2"/>
        <charset val="238"/>
        <scheme val="minor"/>
      </rPr>
      <t xml:space="preserve">                                                                                            </t>
    </r>
    <r>
      <rPr>
        <sz val="9"/>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</si>
  <si>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</si>
  <si>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t>
    </r>
    <r>
      <rPr>
        <b/>
        <sz val="9"/>
        <rFont val="Calibri"/>
        <family val="2"/>
        <charset val="238"/>
        <scheme val="minor"/>
      </rPr>
      <t xml:space="preserve">                                                                                            </t>
    </r>
    <r>
      <rPr>
        <sz val="9"/>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</si>
  <si>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</si>
  <si>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 xml:space="preserve">1. Uczestnicy
2. Przedsięwzięcia, w których zostanie utworzony punkt informacyjny PROW
3. Liczba udzielonych konsultacji w punkcie informacyjnym
4. Elementy wizualizacji PROW: roll-up, namiot promocyjny, 
stół ekspresowy
5. Materiały promocyjne – (Materiały promocyjne – (Pendrive obrotowy 8 GB – 50 szt., Smycz - 100 szt., Kubek  z nadrukiem 100 szt., Opaska silikonowa-200 szt., Bierki-200 szt., Kredki świecowe-200 szt., Zestaw do kolorowania-200 szt., Długopis 200 szt., Długopis dla dzieci 50 szt., Torby bawełniane -100 szt., Zestaw piśmienniczy-20 szt., Domino-50szt., Plecaki-40 szt., Torby papierowe-200 szt., Teczka jednobiegowa na dokumenty 500 szt.)
6. Materiały informacyjne (kalendarze - 300 kompletów, ulotki – 500 szt.)
</t>
  </si>
  <si>
    <r>
      <rPr>
        <b/>
        <sz val="9"/>
        <rFont val="Calibri"/>
        <family val="2"/>
        <charset val="238"/>
        <scheme val="minor"/>
      </rPr>
      <t>Podstawowe usługi i odnowa wsi na obszarach wiejskich                                                                                     
 -</t>
    </r>
    <r>
      <rPr>
        <sz val="9"/>
        <rFont val="Calibri"/>
        <family val="2"/>
        <charset val="238"/>
        <scheme val="minor"/>
      </rPr>
      <t>Wsparcie na inwestycje w tworzenie, ulepszanie i rozwijanie podstawowych usług lokalnych dla ludności wiejskiej, w tym rekreacji i kultury, i powiązanej infrastruktury</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</si>
  <si>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t>
    </r>
  </si>
  <si>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9"/>
        <color theme="1"/>
        <rFont val="Calibri"/>
        <family val="2"/>
        <charset val="238"/>
        <scheme val="minor"/>
      </rPr>
      <t xml:space="preserve">
</t>
    </r>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-Wsparcie na realizację operacji w ramach strategii lokal-nego rozwoju kierowanego przez społeczność                          
 -Przygotowanie i realizacja działań w zakresie współpracy z lokalną grupą działania,                                        
 -Wsparcie na koszty bieżące i aktywizację</t>
    </r>
  </si>
  <si>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9"/>
        <color theme="1"/>
        <rFont val="Calibri"/>
        <family val="2"/>
        <charset val="238"/>
        <scheme val="minor"/>
      </rPr>
      <t xml:space="preserve">
</t>
    </r>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-Wsparcie na realizację operacji w ramach strategii lokal-nego rozwoju kierowanego przez społeczność                      
 -Przygotowanie i realizacja działań w zakresie współpracy z lokalną grupą działania                                            
  -Wsparcie na koszty bieżące i aktywizację</t>
    </r>
  </si>
  <si>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9"/>
        <rFont val="Calibri"/>
        <family val="2"/>
        <charset val="238"/>
        <scheme val="minor"/>
      </rPr>
      <t xml:space="preserve">
</t>
    </r>
    <r>
      <rPr>
        <sz val="9"/>
        <rFont val="Calibri"/>
        <family val="2"/>
        <charset val="238"/>
        <scheme val="minor"/>
      </rPr>
      <t xml:space="preserve"> </t>
    </r>
    <r>
      <rPr>
        <b/>
        <sz val="9"/>
        <rFont val="Calibri"/>
        <family val="2"/>
        <charset val="238"/>
        <scheme val="minor"/>
      </rPr>
      <t xml:space="preserve">Wsparcie na rozwój lokalny kierowany przez społeczność w ramach LEADER                                              
 </t>
    </r>
    <r>
      <rPr>
        <sz val="9"/>
        <rFont val="Calibri"/>
        <family val="2"/>
        <charset val="238"/>
        <scheme val="minor"/>
      </rPr>
      <t>-Wsparcie na realizację operacji w ramach strategii lokal-nego rozwoju kierowanego przez społeczność                    
 -Przygotowanie i realizacja działań w zakresie współpracy z lokalną grupą działania</t>
    </r>
  </si>
  <si>
    <r>
      <rPr>
        <b/>
        <sz val="9"/>
        <color theme="1"/>
        <rFont val="Calibri"/>
        <family val="2"/>
        <charset val="238"/>
        <scheme val="minor"/>
      </rPr>
      <t>Transfer wiedzy i działalność informacyjna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 </t>
    </r>
    <r>
      <rPr>
        <sz val="9"/>
        <color theme="1"/>
        <rFont val="Calibri"/>
        <family val="2"/>
        <charset val="238"/>
        <scheme val="minor"/>
      </rPr>
      <t xml:space="preserve">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-Przygotowanie i realizacja działań w zakresie współpracy z lokalną grupą działania,
</t>
    </r>
  </si>
  <si>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 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-Przygotowanie i realizacja działań w zakresie współpracy z lokalną grupą działania
</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</si>
  <si>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na realizację operacji w ramach strategii lokalnego rozwoju kierowanego przez społeczność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</si>
  <si>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</si>
  <si>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Transfer wiedzy i działalność informacyjna 
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 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-Przygotowanie i realizacja działań w zakresie współpracy z lokalną grupą działania</t>
    </r>
  </si>
  <si>
    <t>SW Łódzkiego</t>
  </si>
  <si>
    <t>SW Małopolskiego</t>
  </si>
  <si>
    <t>Prowadzenie strony internetowej poświęconej PROW 2014 - 2020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wdrażania PROW 2014 - 2020 a potencjalnmi beneficjentami, ogółem społeczeństwa i przedstawicielami mediów. 2. Zapewnienie zintegrowanego źródła informacji o PROW 2014 - 2020 w ramach zadań realizowanych przez różne instytucje jako przeciwdziałanie fragmentarycznego postrzgania Programu.</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</si>
  <si>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t>
    </r>
    <r>
      <rPr>
        <i/>
        <sz val="9"/>
        <color theme="1"/>
        <rFont val="Calibri"/>
        <family val="2"/>
        <charset val="238"/>
        <scheme val="minor"/>
      </rPr>
      <t>a)</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r>
      <rPr>
        <i/>
        <sz val="9"/>
        <color theme="1"/>
        <rFont val="Calibri"/>
        <family val="2"/>
        <charset val="238"/>
        <scheme val="minor"/>
      </rPr>
      <t xml:space="preserve">b) </t>
    </r>
    <r>
      <rPr>
        <sz val="9"/>
        <color theme="1"/>
        <rFont val="Calibri"/>
        <family val="2"/>
        <charset val="238"/>
        <scheme val="minor"/>
      </rPr>
      <t xml:space="preserve">uwidocznienie roli Wspólnoty we współfinansowaniu rozwoju obszarów wiejskich w Polsce
</t>
    </r>
    <r>
      <rPr>
        <i/>
        <sz val="9"/>
        <color theme="1"/>
        <rFont val="Calibri"/>
        <family val="2"/>
        <charset val="238"/>
        <scheme val="minor"/>
      </rPr>
      <t xml:space="preserve">c) </t>
    </r>
    <r>
      <rPr>
        <sz val="9"/>
        <color theme="1"/>
        <rFont val="Calibri"/>
        <family val="2"/>
        <charset val="238"/>
        <scheme val="minor"/>
      </rPr>
      <t xml:space="preserve">zbudowanie i utrzymanie wysokiej rozpoznawalności EFRROW i PROW 2014-2020 na tle innych programów oraz funduszy europejskich
</t>
    </r>
    <r>
      <rPr>
        <i/>
        <sz val="9"/>
        <color theme="1"/>
        <rFont val="Calibri"/>
        <family val="2"/>
        <charset val="238"/>
        <scheme val="minor"/>
      </rPr>
      <t>d)</t>
    </r>
    <r>
      <rPr>
        <sz val="9"/>
        <color theme="1"/>
        <rFont val="Calibri"/>
        <family val="2"/>
        <charset val="238"/>
        <scheme val="minor"/>
      </rPr>
      <t xml:space="preserve"> zmiana w świadomości mieszkańców kraju funkcjonowania PROW jako programu głównie lub wyłącznie wspierającego rolników/rolnictwo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</si>
  <si>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</si>
  <si>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Prowadzenie strony internetowej poświęconej PROW 2014-2020 -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wdra-żanie PROW 2014-2020 a potencjalnymi beneficjentami, ogółem społeczeństwa i przedstawicielami mediów.
 Zapewnienie zintegrowanego źródła informacji o PROW 2014-2020 w ramach zadań realizowanych przez różne instytucje jako przeciwdziałanie fragmentarycznego postrzegania Programu.</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</si>
  <si>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</si>
  <si>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</si>
  <si>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c) zbudowanie i utrzymanie wysokiej rozpoznawalności EFRROW i PROW 2014-2020 na tle innych programów oraz funduszy europejskich</t>
    </r>
  </si>
  <si>
    <t>SW Mazowieckiego</t>
  </si>
  <si>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</si>
  <si>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</si>
  <si>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</si>
  <si>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</si>
  <si>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</si>
  <si>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</si>
  <si>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</si>
  <si>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</si>
  <si>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</si>
  <si>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</si>
  <si>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t>SW Opolskiego</t>
  </si>
  <si>
    <t>SW Śląskiego</t>
  </si>
  <si>
    <t>SW Warmińsko-Mazurskiego</t>
  </si>
  <si>
    <t>SW Wielkopolskiego</t>
  </si>
  <si>
    <t>SW Zachodniopomorskiego</t>
  </si>
  <si>
    <t>sW Zachodniopomorskiego</t>
  </si>
  <si>
    <t>Upowszechnianie w regionalnych rozgłośniach radiowych i telewizyjnych wiedzy o Programie Rozwoju Obszarów Wiejskich na lata 2014-2020</t>
  </si>
  <si>
    <t>Dotarcie do jak największej ilości odbiorców w celu przekazania wiedzy dotyczącej PROW 2014- 2020, informacji o jego realizacji, wdrażanych działaniach oraz o osiągniętych efektach. Wskazanie rezultatów oddziaływania instrumentów wsparcia na rozwój obszarów wiejskich.</t>
  </si>
  <si>
    <t>Kampania informacyjna w mediach (telewizja, radio)
Audycja telewizyjna: 10,
Audycje radiowe: 4,
Program promujący PROW na lata 2014-2020: 1.</t>
  </si>
  <si>
    <t>Audycje telewizyjne, Audycje radiowe, Film promocyjny</t>
  </si>
  <si>
    <t>10/4/1</t>
  </si>
  <si>
    <r>
      <rPr>
        <b/>
        <sz val="10"/>
        <rFont val="Calibri"/>
        <family val="2"/>
        <charset val="238"/>
        <scheme val="minor"/>
      </rPr>
      <t>Inwestycje w środki trwałe</t>
    </r>
    <r>
      <rPr>
        <sz val="10"/>
        <rFont val="Calibri"/>
        <family val="2"/>
        <charset val="238"/>
        <scheme val="minor"/>
      </rPr>
      <t xml:space="preserve"> 
 - Wsparcie na inwestycje w infrastrukturę związane z rozwojem, modernizacją i dostosowaniem sektora leśnego; 
</t>
    </r>
    <r>
      <rPr>
        <b/>
        <sz val="10"/>
        <rFont val="Calibri"/>
        <family val="2"/>
        <charset val="238"/>
        <scheme val="minor"/>
      </rPr>
      <t xml:space="preserve">Podstawowe usługi i odnowa wsi na obszarach wiejskich  
- </t>
    </r>
    <r>
      <rPr>
        <sz val="10"/>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10"/>
        <rFont val="Calibri"/>
        <family val="2"/>
        <charset val="238"/>
        <scheme val="minor"/>
      </rPr>
      <t xml:space="preserve"> Wsparcie na rozwój lokalny kierowany przez społeczność w ramach LEADER 
</t>
    </r>
    <r>
      <rPr>
        <sz val="10"/>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</si>
  <si>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Zapewnienie pewnej, aktualnej i przejrzystej informacji o PROW 2014 - 2020 dla ogółu interesariuszy oraz promowanie Programu, jako instrumentu wspierającego rozwój rolnictwa i obszarów wiejskich w Polsce; 
Budowanie pozytywnego wizerunku wsi jako miejsca zamieszkania;</t>
    </r>
    <r>
      <rPr>
        <sz val="10"/>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rolników/rolnictwo;
</t>
    </r>
  </si>
  <si>
    <t>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w tym szczegółowej wiedzy o warunkach udziału w PROW 2014-2020. Jej celem jest promowanie i rozpowszechnienie Programu poprzez zastosowanie jego wizualizacji na materiałach promocyj-nych. 
Wykonanie założeń operacji pozwoli na zrealizowanie celów KSOW oraz Prio-rytetu PROW promującego wyłączenie społeczne, zmniejszającego ubóstwo oraz rozwój gospodarczy na obszarach wiejskich.  Cele operacji są zgodne z celami głównymi zawartymi w Strategii Komunikacyjnej PROW 2014-2020. Realizacja operacji umożliwiać będzie pewną, aktualną  i przejrzystą informację o PROW 2014-2020 dla ogółu interesariuszy oraz promowanie Programu, jako instrumentu wspierającego rozwój rolnictwa i obszarów wiejskich. Zakładana operacja przyczyni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t>
  </si>
  <si>
    <t>Spotkania, konferencje 
Targi, wystawy, imprezy o charakterze rolniczym 
Materiały promocyjne</t>
  </si>
  <si>
    <t xml:space="preserve">Ogół społeczeństwa </t>
  </si>
  <si>
    <r>
      <rPr>
        <b/>
        <sz val="10"/>
        <rFont val="Calibri"/>
        <family val="2"/>
        <charset val="238"/>
        <scheme val="minor"/>
      </rPr>
      <t xml:space="preserve">Inwestycje w środki trwałe: 
</t>
    </r>
    <r>
      <rPr>
        <sz val="10"/>
        <rFont val="Calibri"/>
        <family val="2"/>
        <charset val="238"/>
        <scheme val="minor"/>
      </rPr>
      <t xml:space="preserve"> - Wsparcie na inwestycje w infrastrukturę związane z rozwojem, modernizacją i dostosowaniem sektora leśnego 
</t>
    </r>
    <r>
      <rPr>
        <b/>
        <sz val="10"/>
        <rFont val="Calibri"/>
        <family val="2"/>
        <charset val="238"/>
        <scheme val="minor"/>
      </rPr>
      <t xml:space="preserve"> Podstawowe usługi i odnowa wsi na obszarach wiejskich</t>
    </r>
    <r>
      <rPr>
        <sz val="10"/>
        <rFont val="Calibri"/>
        <family val="2"/>
        <charset val="238"/>
        <scheme val="minor"/>
      </rPr>
      <t xml:space="preserve">: 
-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10"/>
        <rFont val="Calibri"/>
        <family val="2"/>
        <charset val="238"/>
        <scheme val="minor"/>
      </rPr>
      <t>Wsparcie na rozwój lokalny kierowany przez społeczność w ramach LEADERL</t>
    </r>
    <r>
      <rPr>
        <sz val="10"/>
        <rFont val="Calibri"/>
        <family val="2"/>
        <charset val="238"/>
        <scheme val="minor"/>
      </rPr>
      <t>: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</si>
  <si>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 xml:space="preserve">Informowanie i promocja Programu Rozwoju Obszarów Wiejskich na lata 2014-2020 poprzez prowadzenie punktu informacyjnego i jego doposażenie w materiały informacyjno- promocyjne    </t>
  </si>
  <si>
    <t>Celem realizacji operacji jest podniesienie jakości wdrażania PROW 2014-2020 poprzez prowadzenie punktu informacyjnego, w którym będzie prze-kazywana aktualna wiedza na temat Programu.
Upowszechnianie informacji dotyczących Programu wśród ogółu społeczeń-stwa, potencjalnych beneficjentów oraz beneficjentów w zakresie możliwości aplikowania i realizacji projektów, w tym szczegółowej wiedzy o warunkach i udziału w PROW 2014-2020.</t>
  </si>
  <si>
    <t>Prowadzenie punktu informacyjnego poprzez doposażenie w materiały informacyjne identyfikujące markę PROW 2014-2020 oraz materiały promocyjne.</t>
  </si>
  <si>
    <t>Udzielone konsultacje w punkcie informacyjnym PROW 2014-2020 
materiały promocyjne</t>
  </si>
  <si>
    <t>min. 3 tygo-dniowo 
1250</t>
  </si>
  <si>
    <t>Działanie to pozwoli uwidocznić rolę Wspólnoty we współfinansowaniu roz-woju obszarów wiejskich, rozpropagowana zostanie marka PROW 2014-2020.
Potencjalni beneficjenci oraz beneficjenci zostaną poinformowani o polityce rozwoju obszarów wiejskich i o możliwościach finansowych w ramach dzia-łań.
Realizacja operacji umożliwi dostęp do pewnej oraz aktualnej i przejrzystej informacji oraz zapewni promowanie Programu jako instrumentu wspierają-cego rozwój rolnictwa i obszarów wiejskich.
Promowanie Programu jego marki poprzez zastosowanie jego wizualizacji na materiałach promocyjnych. Informowanie o PROW 2014-2020, jako możli-wości wsparcia i rozwoju rolnictwa i obszarów wiejskich. Kreowanie podkar-packiej wsi, miejsca pozytywnych zmian, właściwego do osiedlenia się.</t>
  </si>
  <si>
    <t xml:space="preserve">600
0
</t>
  </si>
  <si>
    <t>DDiN w MRiRW</t>
  </si>
  <si>
    <t xml:space="preserve">0
600
</t>
  </si>
  <si>
    <t>Organizacja konkursów promujących i informujących o PROW 2014-2020: na najlepsze czasopismo i wydawnictwo ODR oraz na najlepsze przedsięwzięcie pozarolnicze w ramach PROW 2007-2013 oraz PROW 2014-2020 podczas konkursu "Sposób na sukces"</t>
  </si>
  <si>
    <t>2
2
16                                                                                         16                                                                                       200                                                                                    200</t>
  </si>
  <si>
    <r>
      <rPr>
        <b/>
        <sz val="9"/>
        <rFont val="Calibri"/>
        <family val="2"/>
        <charset val="238"/>
        <scheme val="minor"/>
      </rPr>
      <t xml:space="preserve">2018: 
</t>
    </r>
    <r>
      <rPr>
        <sz val="9"/>
        <rFont val="Calibri"/>
        <family val="2"/>
        <charset val="238"/>
        <scheme val="minor"/>
      </rPr>
      <t xml:space="preserve">1,
17,
0,
1,                                                          1                                                     </t>
    </r>
    <r>
      <rPr>
        <b/>
        <sz val="9"/>
        <rFont val="Calibri"/>
        <family val="2"/>
        <charset val="238"/>
        <scheme val="minor"/>
      </rPr>
      <t xml:space="preserve">2019:                                                  </t>
    </r>
    <r>
      <rPr>
        <sz val="9"/>
        <rFont val="Calibri"/>
        <family val="2"/>
        <charset val="238"/>
        <scheme val="minor"/>
      </rPr>
      <t>12,                                                     2,                                                    17,                                                      1,                                                         1,                                                          1</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</si>
  <si>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</si>
  <si>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Inwestycje w środki trwałe:</t>
    </r>
    <r>
      <rPr>
        <sz val="9"/>
        <color theme="1"/>
        <rFont val="Calibri"/>
        <family val="2"/>
        <charset val="238"/>
        <scheme val="minor"/>
      </rPr>
      <t xml:space="preserve"> 
Wsparcie na inwestycje w gospodarstwach rolnych; Wsparcie na inwestycje w zakresie przetwórstwa i wprowadzania do obrotu lub rozwoju produktów rolnych.</t>
    </r>
    <r>
      <rPr>
        <b/>
        <sz val="9"/>
        <color theme="1"/>
        <rFont val="Calibri"/>
        <family val="2"/>
        <charset val="238"/>
        <scheme val="minor"/>
      </rPr>
      <t xml:space="preserve"> Przywracanie potencjału produkcji rolnej zniszczonego w wyniku klęsk żywiołowych i katastrof oraz wprowadzanie odpowiednich środków zapobiegawczych: </t>
    </r>
    <r>
      <rPr>
        <sz val="9"/>
        <color theme="1"/>
        <rFont val="Calibri"/>
        <family val="2"/>
        <charset val="238"/>
        <scheme val="minor"/>
      </rPr>
      <t xml:space="preserve">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t>
    </r>
    <r>
      <rPr>
        <b/>
        <sz val="9"/>
        <color theme="1"/>
        <rFont val="Calibri"/>
        <family val="2"/>
        <charset val="238"/>
        <scheme val="minor"/>
      </rPr>
      <t xml:space="preserve"> Inwestycje w rozwój obszarów leśnych i poprawę żywotności lasów:</t>
    </r>
    <r>
      <rPr>
        <sz val="9"/>
        <color theme="1"/>
        <rFont val="Calibri"/>
        <family val="2"/>
        <charset val="238"/>
        <scheme val="minor"/>
      </rPr>
      <t xml:space="preserve"> Wsparcie na zalesianie i tworzenie terenu zalesionego</t>
    </r>
    <r>
      <rPr>
        <b/>
        <sz val="9"/>
        <color theme="1"/>
        <rFont val="Calibri"/>
        <family val="2"/>
        <charset val="238"/>
        <scheme val="minor"/>
      </rPr>
      <t xml:space="preserve">. Tworzenie grup i organizacji producentów: </t>
    </r>
    <r>
      <rPr>
        <sz val="9"/>
        <color theme="1"/>
        <rFont val="Calibri"/>
        <family val="2"/>
        <charset val="238"/>
        <scheme val="minor"/>
      </rPr>
      <t>Tworzenie grup producentów i organizacji producentów w sektorze rolnym i leśnym.</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</si>
  <si>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</si>
  <si>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 xml:space="preserve">1. Zapewnienie przepływu informacji pomiędzy pracownikami PIFE oraz przedstawicielami podmiotów wdrażających PROW 2014-2020.
2. Przekazywanie potencjalnym beneficjentom/ beneficjentom Programu ogólnych informacji dotyczących warunków i zasad udzielania pomocy.
</t>
  </si>
  <si>
    <t>Samorząd Województwa Podkarpackiego</t>
  </si>
  <si>
    <r>
      <rPr>
        <b/>
        <sz val="10"/>
        <rFont val="Calibri"/>
        <family val="2"/>
        <charset val="238"/>
        <scheme val="minor"/>
      </rPr>
      <t>Inwestycje w środki trwałe</t>
    </r>
    <r>
      <rPr>
        <sz val="10"/>
        <rFont val="Calibri"/>
        <family val="2"/>
        <charset val="238"/>
        <scheme val="minor"/>
      </rPr>
      <t xml:space="preserve">
 - Wsparcie na inwestycje w infrastrukturę związane z rozwojem, modernizacją i dostosowywaniem sektora leśnego,
 </t>
    </r>
    <r>
      <rPr>
        <b/>
        <sz val="10"/>
        <rFont val="Calibri"/>
        <family val="2"/>
        <charset val="238"/>
        <scheme val="minor"/>
      </rPr>
      <t xml:space="preserve">Podstawowe usługi i odnowa wsi na obszarach wiejskich </t>
    </r>
    <r>
      <rPr>
        <sz val="10"/>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10"/>
        <rFont val="Calibri"/>
        <family val="2"/>
        <charset val="238"/>
        <scheme val="minor"/>
      </rPr>
      <t>Wsparcie na rozwój lokalny kierowany przez społeczność w ramach LEADER</t>
    </r>
    <r>
      <rPr>
        <sz val="10"/>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</si>
  <si>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10"/>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10"/>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</si>
  <si>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rPr>
        <b/>
        <sz val="10"/>
        <rFont val="Calibri"/>
        <family val="2"/>
        <charset val="238"/>
        <scheme val="minor"/>
      </rPr>
      <t xml:space="preserve">Inwestycje w środki trwałe </t>
    </r>
    <r>
      <rPr>
        <sz val="10"/>
        <rFont val="Calibri"/>
        <family val="2"/>
        <charset val="238"/>
        <scheme val="minor"/>
      </rPr>
      <t xml:space="preserve">
 - Wsparcie na inwestycje w infrastrukturę związane z rozwojem, modernizacją i dostosowaniem sektora leśnego </t>
    </r>
    <r>
      <rPr>
        <b/>
        <sz val="10"/>
        <rFont val="Calibri"/>
        <family val="2"/>
        <charset val="238"/>
        <scheme val="minor"/>
      </rPr>
      <t xml:space="preserve">
Podstawowe usługi i odnowa wsi na obszarach wiejskich</t>
    </r>
    <r>
      <rPr>
        <sz val="10"/>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10"/>
        <rFont val="Calibri"/>
        <family val="2"/>
        <charset val="238"/>
        <scheme val="minor"/>
      </rPr>
      <t xml:space="preserve">Wsparcie na rozwój lokalny kierowany przez społeczność w ramach LEADER </t>
    </r>
    <r>
      <rPr>
        <sz val="10"/>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</si>
  <si>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10"/>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10"/>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</si>
  <si>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rPr>
        <b/>
        <sz val="10"/>
        <rFont val="Calibri"/>
        <family val="2"/>
        <charset val="238"/>
        <scheme val="minor"/>
      </rPr>
      <t>Inwestycje w środki trwałe</t>
    </r>
    <r>
      <rPr>
        <sz val="10"/>
        <rFont val="Calibri"/>
        <family val="2"/>
        <charset val="238"/>
        <scheme val="minor"/>
      </rPr>
      <t xml:space="preserve">
 - Wsparcie na inwestycje w infrastrukturę związane z rozwojem, modernizacją i dostosowaniem sektora leśnego,                                                                                                                                                                        </t>
    </r>
    <r>
      <rPr>
        <b/>
        <sz val="10"/>
        <rFont val="Calibri"/>
        <family val="2"/>
        <charset val="238"/>
        <scheme val="minor"/>
      </rPr>
      <t xml:space="preserve">Podstawowe usługi i odnowa wsi na obszarach wiejskich  </t>
    </r>
    <r>
      <rPr>
        <sz val="10"/>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10"/>
        <rFont val="Calibri"/>
        <family val="2"/>
        <charset val="238"/>
        <scheme val="minor"/>
      </rPr>
      <t xml:space="preserve"> Wsparcie na rozwój lokalny kierowany przez społeczność w ramach LEADER</t>
    </r>
    <r>
      <rPr>
        <sz val="10"/>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</si>
  <si>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10"/>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10"/>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</si>
  <si>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rPr>
        <b/>
        <sz val="10"/>
        <rFont val="Calibri"/>
        <family val="2"/>
        <charset val="238"/>
        <scheme val="minor"/>
      </rPr>
      <t xml:space="preserve">Inwestycje w środki trwałe </t>
    </r>
    <r>
      <rPr>
        <sz val="10"/>
        <rFont val="Calibri"/>
        <family val="2"/>
        <charset val="238"/>
        <scheme val="minor"/>
      </rPr>
      <t xml:space="preserve">
 - Wsparcie na inwestycje w infrastrukturę związane z rozwojem, modernizacją i dostosowaniem sektora leśnego, 
</t>
    </r>
    <r>
      <rPr>
        <b/>
        <sz val="10"/>
        <rFont val="Calibri"/>
        <family val="2"/>
        <charset val="238"/>
        <scheme val="minor"/>
      </rPr>
      <t>Podstawowe usługi i odnowa wsi na obszarach wiejskich</t>
    </r>
    <r>
      <rPr>
        <sz val="10"/>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10"/>
        <rFont val="Calibri"/>
        <family val="2"/>
        <charset val="238"/>
        <scheme val="minor"/>
      </rPr>
      <t xml:space="preserve">  Wsparcie na rozwój lokalny kierowany przez społeczność w ramach LEADER </t>
    </r>
    <r>
      <rPr>
        <sz val="10"/>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</si>
  <si>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10"/>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10"/>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</si>
  <si>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rPr>
        <b/>
        <sz val="10"/>
        <rFont val="Calibri"/>
        <family val="2"/>
        <charset val="238"/>
        <scheme val="minor"/>
      </rPr>
      <t>Podstawowe usługi i odnowa wsi na obszarach wiejskich</t>
    </r>
    <r>
      <rPr>
        <sz val="10"/>
        <rFont val="Calibri"/>
        <family val="2"/>
        <charset val="238"/>
        <scheme val="minor"/>
      </rPr>
      <t xml:space="preserve">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t>
    </r>
  </si>
  <si>
    <r>
      <rPr>
        <b/>
        <sz val="10"/>
        <rFont val="Calibri"/>
        <family val="2"/>
        <charset val="238"/>
        <scheme val="minor"/>
      </rPr>
      <t>Inwestycje w środki trwałe</t>
    </r>
    <r>
      <rPr>
        <sz val="10"/>
        <rFont val="Calibri"/>
        <family val="2"/>
        <charset val="238"/>
        <scheme val="minor"/>
      </rPr>
      <t xml:space="preserve"> 
 - Wsparcie na inwestycje w infrastrukturę związane z rozwojem, modernizacją i dostosowaniem sektora leśnego; 
</t>
    </r>
    <r>
      <rPr>
        <b/>
        <sz val="10"/>
        <rFont val="Calibri"/>
        <family val="2"/>
        <charset val="238"/>
        <scheme val="minor"/>
      </rPr>
      <t xml:space="preserve">Podstawowe usługi i odnowa wsi na obszarach wiejskich                                                                       - </t>
    </r>
    <r>
      <rPr>
        <sz val="10"/>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10"/>
        <rFont val="Calibri"/>
        <family val="2"/>
        <charset val="238"/>
        <scheme val="minor"/>
      </rPr>
      <t xml:space="preserve"> Wsparcie na rozwój lokalny kierowany przez społeczność w ramach LEADER 
</t>
    </r>
    <r>
      <rPr>
        <sz val="10"/>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</si>
  <si>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 </t>
    </r>
    <r>
      <rPr>
        <sz val="10"/>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t>
    </r>
  </si>
  <si>
    <t>Ułatwianie transferu wiedzy i innowacji w rolnictwie i lesnictwie oraz na obszarach wiejskich.                                                                       Wspieranie organizacji łańcucha żywnościowego.                                    Promowanie efektywnego gospodarowania zasobami i wspieranie  przechodzenia w sektorach rolnym, spożywczym i leśnym na gospodarke niskoemisyjną i odporną na zmiane klimatu.                                                               Promowanie właczenia społecznego, zmniejszenia ubóstwa oraz rozwoju gospodarczego na obszarach wiejskich.</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</si>
  <si>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</si>
  <si>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</si>
  <si>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 w tym PROW), przełamanie negatywnych stereotypów dotyczacych życia na obszarach wiejskich,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</si>
  <si>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</si>
  <si>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Inwestycje w środki trwałe </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</si>
  <si>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</si>
  <si>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</si>
  <si>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</si>
  <si>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społecznosć,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</si>
  <si>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społecznosć,                                                                                                                              
     - Przygotowanie i realizacja działań w zakresie współpracy z lokalną grupą działania,                                                                                                                                                 
          -  Wsparcie na koszty bieżące i aktywizację,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</si>
  <si>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t>
    </r>
    <r>
      <rPr>
        <b/>
        <sz val="9"/>
        <rFont val="Calibri"/>
        <family val="2"/>
        <charset val="238"/>
        <scheme val="minor"/>
      </rPr>
      <t xml:space="preserve">                                                                                            </t>
    </r>
    <r>
      <rPr>
        <sz val="9"/>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
</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</si>
  <si>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t>
    </r>
    <r>
      <rPr>
        <b/>
        <sz val="9"/>
        <rFont val="Calibri"/>
        <family val="2"/>
        <charset val="238"/>
        <scheme val="minor"/>
      </rPr>
      <t xml:space="preserve">                                                                                            </t>
    </r>
    <r>
      <rPr>
        <sz val="9"/>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
</t>
    </r>
  </si>
  <si>
    <t>Załącznik  nr 2 do uchwały nr 49 Grupy Roboczej do spraw Krajowej Sieci Obszarów Wiejskich z dnia 28 maja 2020 r.</t>
  </si>
  <si>
    <t>Plan operacyjny KSOW na lata 2018-2019 dla działania 8 Plan komunikacyjny - Samorząd Województwa Dolnośląskiego - maj 2020</t>
  </si>
  <si>
    <t>1
Około 80 -100 osób</t>
  </si>
  <si>
    <t>440
4 500 000  - 
4 600 000</t>
  </si>
  <si>
    <t xml:space="preserve">1 
5 000-6 000 
4 000-4 500
</t>
  </si>
  <si>
    <t xml:space="preserve">10
1000
600
600
5
1000
2450
</t>
  </si>
  <si>
    <t>Plan operacyjny KSOW na lata 2018-2019 dla działania 8 Plan komunikacyjny - Samorząd Województwa Kujawsko-pomorskiego - maj 2020</t>
  </si>
  <si>
    <t>Plan operacyjny KSOW na lata 2018-2019 dla działania 8 Plan komunikacyjny - Samorząd Województwa Lubelskiego - maj 2020</t>
  </si>
  <si>
    <t>Plan operacyjny KSOW na lata 2018-2019 dla działania 8 Plan komunikacyjny - Samorząd Województwa Lubuskiego - maj 2020</t>
  </si>
  <si>
    <t>Plan operacyjny KSOW na lata 2018-2019 dla działania 8 Plan komunikacyjny - Samorząd Województwa Łódzkiego - maj 2020</t>
  </si>
  <si>
    <r>
      <t xml:space="preserve">Wsparcie na rozwój lokalny kierowany przez społeczność w ramach LEADER
</t>
    </r>
    <r>
      <rPr>
        <sz val="8"/>
        <rFont val="Calibri"/>
        <family val="2"/>
        <charset val="238"/>
        <scheme val="minor"/>
      </rPr>
      <t>Wsparcie na realizację operacji w ramach strategii lokalnego rozwoju kierowanego przez społeczność</t>
    </r>
  </si>
  <si>
    <t>Liczba wyemitowanych programów telewizyjnych
Liczba wyemitowanych zwiastunów pro-gramu telewizyjnego</t>
  </si>
  <si>
    <r>
      <rPr>
        <b/>
        <sz val="8"/>
        <rFont val="Calibri"/>
        <family val="2"/>
        <charset val="238"/>
        <scheme val="minor"/>
      </rPr>
      <t xml:space="preserve"> Podstawowe usługi i odnowa wsi na obszarach wiejskich: 
 -</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 
 - Wsparcie na inwestycje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 Wsparcie na realizację operacji w ramach strategii lokalnego rozwoju kierowanego przez społeczność
                 </t>
    </r>
  </si>
  <si>
    <t>3
165</t>
  </si>
  <si>
    <t>Plan operacyjny KSOW na lata 2018-2019 dla działania 8 Plan komunikacyjny - Samorząd Województwa Małopolskiego - maj 2020</t>
  </si>
  <si>
    <t>Plan operacyjny KSOW na lata 2018-2019 dla działania 8 Plan komunikacyjny - Samorząd Województwa Mazowieckiego - maj 2020</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</si>
  <si>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</si>
  <si>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</si>
  <si>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t>2955
40 000</t>
  </si>
  <si>
    <r>
      <rPr>
        <b/>
        <sz val="9"/>
        <rFont val="Calibri"/>
        <family val="2"/>
        <charset val="238"/>
        <scheme val="minor"/>
      </rPr>
      <t>1.</t>
    </r>
    <r>
      <rPr>
        <sz val="9"/>
        <rFont val="Calibri"/>
        <family val="2"/>
        <charset val="238"/>
        <scheme val="minor"/>
      </rPr>
      <t xml:space="preserve"> 25/ koszt- 100.000 zł; 
</t>
    </r>
    <r>
      <rPr>
        <b/>
        <sz val="9"/>
        <rFont val="Calibri"/>
        <family val="2"/>
        <charset val="238"/>
        <scheme val="minor"/>
      </rPr>
      <t>2</t>
    </r>
    <r>
      <rPr>
        <sz val="9"/>
        <rFont val="Calibri"/>
        <family val="2"/>
        <charset val="238"/>
        <scheme val="minor"/>
      </rPr>
      <t xml:space="preserve">. 4 / koszt- 212. 000 zł;
</t>
    </r>
    <r>
      <rPr>
        <b/>
        <sz val="9"/>
        <rFont val="Calibri"/>
        <family val="2"/>
        <charset val="238"/>
        <scheme val="minor"/>
      </rPr>
      <t xml:space="preserve">3. </t>
    </r>
    <r>
      <rPr>
        <sz val="9"/>
        <rFont val="Calibri"/>
        <family val="2"/>
        <charset val="238"/>
        <scheme val="minor"/>
      </rPr>
      <t xml:space="preserve">20/ koszt- 338.902 zł;
</t>
    </r>
    <r>
      <rPr>
        <b/>
        <sz val="9"/>
        <rFont val="Calibri"/>
        <family val="2"/>
        <charset val="238"/>
        <scheme val="minor"/>
      </rPr>
      <t xml:space="preserve">4. </t>
    </r>
    <r>
      <rPr>
        <sz val="9"/>
        <rFont val="Calibri"/>
        <family val="2"/>
        <charset val="238"/>
        <scheme val="minor"/>
      </rPr>
      <t>30 327 15</t>
    </r>
    <r>
      <rPr>
        <b/>
        <sz val="9"/>
        <rFont val="Calibri"/>
        <family val="2"/>
        <charset val="238"/>
        <scheme val="minor"/>
      </rPr>
      <t>7</t>
    </r>
    <r>
      <rPr>
        <sz val="9"/>
        <rFont val="Calibri"/>
        <family val="2"/>
        <charset val="238"/>
        <scheme val="minor"/>
      </rPr>
      <t xml:space="preserve"> osób; 
</t>
    </r>
    <r>
      <rPr>
        <b/>
        <sz val="9"/>
        <rFont val="Calibri"/>
        <family val="2"/>
        <charset val="238"/>
        <scheme val="minor"/>
      </rPr>
      <t xml:space="preserve">5. </t>
    </r>
    <r>
      <rPr>
        <sz val="9"/>
        <rFont val="Calibri"/>
        <family val="2"/>
        <charset val="238"/>
        <scheme val="minor"/>
      </rPr>
      <t xml:space="preserve">6 koszt 14 000 zł;
</t>
    </r>
    <r>
      <rPr>
        <b/>
        <sz val="9"/>
        <rFont val="Calibri"/>
        <family val="2"/>
        <charset val="238"/>
        <scheme val="minor"/>
      </rPr>
      <t>6.</t>
    </r>
    <r>
      <rPr>
        <sz val="9"/>
        <rFont val="Calibri"/>
        <family val="2"/>
        <charset val="238"/>
        <scheme val="minor"/>
      </rPr>
      <t xml:space="preserve"> 25;
</t>
    </r>
    <r>
      <rPr>
        <b/>
        <sz val="9"/>
        <rFont val="Calibri"/>
        <family val="2"/>
        <charset val="238"/>
        <scheme val="minor"/>
      </rPr>
      <t xml:space="preserve">7. </t>
    </r>
    <r>
      <rPr>
        <sz val="9"/>
        <rFont val="Calibri"/>
        <family val="2"/>
        <charset val="238"/>
        <scheme val="minor"/>
      </rPr>
      <t xml:space="preserve">15.000 osób;
</t>
    </r>
    <r>
      <rPr>
        <b/>
        <sz val="9"/>
        <rFont val="Calibri"/>
        <family val="2"/>
        <charset val="238"/>
        <scheme val="minor"/>
      </rPr>
      <t>8.</t>
    </r>
    <r>
      <rPr>
        <sz val="9"/>
        <rFont val="Calibri"/>
        <family val="2"/>
        <charset val="238"/>
        <scheme val="minor"/>
      </rPr>
      <t xml:space="preserve"> 130.000 zł</t>
    </r>
  </si>
  <si>
    <t>Plan operacyjny KSOW na lata 2018-2019 dla działania 8 Plan komunikacyjny - Samorząd Województwa Opolskiego - maj 2020</t>
  </si>
  <si>
    <t>Plan operacyjny KSOW na lata 2018-2019 dla działania 8 Plan komunikacyjny - Samorząd Województwa Podkarpackiego - maj 2020</t>
  </si>
  <si>
    <t>Plan operacyjny KSOW na lata 2018-2019 dla działania 8 Plan komunikacyjny - Samorząd Województwa Podlaskiego - maj 2020</t>
  </si>
  <si>
    <t>Plan operacyjny KSOW na lata 2018-2019 dla działania 8 Plan komunikacyjny - Samorząd Województwa Pomorskiego - maj 2020</t>
  </si>
  <si>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</si>
  <si>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2014-2020 na tle innych programów oraz funduszy europejskich.  </t>
    </r>
  </si>
  <si>
    <t>2/44</t>
  </si>
  <si>
    <r>
      <rPr>
        <b/>
        <sz val="9"/>
        <rFont val="Calibri"/>
        <family val="2"/>
        <charset val="238"/>
        <scheme val="minor"/>
      </rPr>
      <t xml:space="preserve">Inwestycje w środki trwałe </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</si>
  <si>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funduszy europejskich oraz funduszy europejskich  </t>
    </r>
  </si>
  <si>
    <r>
      <rPr>
        <b/>
        <sz val="9"/>
        <rFont val="Calibri"/>
        <family val="2"/>
        <charset val="238"/>
        <scheme val="minor"/>
      </rPr>
      <t xml:space="preserve">Inwestycje w środki trwałe     </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</si>
  <si>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współfinasowaniu rozwoju obszarów wiejskich w Polsce                                                                       
 - Zbudowanie i utrzymanie wysokiej rozpoznawalności EFRROW i PROW 2014-2020 na tle innych programów oraz funduszy europejskich,                                                                                                      </t>
    </r>
  </si>
  <si>
    <t>Plan operacyjny KSOW na lata 2018-2019 dla działania 8 Plan komunikacyjny - Samorząd Województwa Śląskiego - maj 2020</t>
  </si>
  <si>
    <t>Plan operacyjny KSOW na lata 2018-2019 dla działania 8 Plan komunikacyjny - Samorząd Województwa Świętokrzyskiego - maj 2020</t>
  </si>
  <si>
    <t>Plan operacyjny KSOW na lata 2018-2019 dla działania 8 Plan komunikacyjny - Samorząd Województwa Warmińsko-Mazurskiego - maj 2020</t>
  </si>
  <si>
    <t>Plan operacyjny KSOW na lata 2018-2019 dla działania 8 Plan komunikacyjny - Samorząd Województwa Wielkopolskiego - maj 2020</t>
  </si>
  <si>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</si>
  <si>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t xml:space="preserve">16 
4 </t>
  </si>
  <si>
    <t>Plan operacyjny KSOW na lata 2018-2019 dla działania 8 Plan komunikacyjny - Samorząd Województwa Zachodniopomorskiego - maj 2020</t>
  </si>
  <si>
    <t>3/ 152</t>
  </si>
  <si>
    <t>Plan operacyjny KSOW na lata 2018-2019 dla działania 8 Plan komunikacyjny - Ministerstwo Rolnictwa i Rozwoju Wsi - maj 2020</t>
  </si>
  <si>
    <t>Ministerstwo Rolnictwa i Rozwoju Wsi</t>
  </si>
  <si>
    <t>Plan operacyjny KSOW na lata 2018-2019 dla działania 8 Plan komunikacyjny - Agencja Restrukturyzacji i Modernizacji Rolnictwa - maj 2020</t>
  </si>
  <si>
    <t>Plan operacyjny KSOW na lata 2018-2019 dla działania 8 Plan komunikacyjny - Krajowy Ośrodek Wsparcia Rolnictwa - maj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</si>
</sst>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_-* #,##0.00\ _z_ł_-;\-* #,##0.00\ _z_ł_-;_-* &quot;-&quot;??\ _z_ł_-;_-@_-"/>
    <numFmt numFmtId="165" formatCode="[$-415]General"/>
    <numFmt numFmtId="166" formatCode="#,##0.000"/>
    <numFmt numFmtId="167" formatCode="#,##0.00\ &quot;zł&quot;"/>
    <numFmt numFmtId="168" formatCode="#,##0.00\ _z_ł"/>
    <numFmt numFmtId="169" formatCode="#,##0.00_ ;\-#,##0.00\ "/>
  </numFmts>
  <fonts count="4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charset val="238"/>
    </font>
    <font>
      <b/>
      <sz val="9"/>
      <name val="Calibri"/>
      <family val="2"/>
      <charset val="238"/>
    </font>
    <font>
      <b/>
      <sz val="9"/>
      <color theme="1"/>
      <name val="Calibri"/>
      <family val="2"/>
      <charset val="238"/>
    </font>
    <font>
      <sz val="9"/>
      <color indexed="8"/>
      <name val="Calibri"/>
      <family val="2"/>
      <charset val="238"/>
    </font>
    <font>
      <sz val="9"/>
      <color theme="1"/>
      <name val="Calibri"/>
      <family val="2"/>
      <charset val="238"/>
    </font>
    <font>
      <sz val="9"/>
      <name val="Calibri"/>
      <family val="2"/>
      <charset val="238"/>
    </font>
    <font>
      <sz val="9"/>
      <color theme="1"/>
      <name val="Calibri"/>
      <family val="2"/>
      <charset val="238"/>
      <scheme val="minor"/>
    </font>
    <font>
      <b/>
      <sz val="9"/>
      <color theme="1"/>
      <name val="Calibri"/>
      <family val="2"/>
      <charset val="238"/>
      <scheme val="minor"/>
    </font>
    <font>
      <b/>
      <sz val="12"/>
      <name val="Calibri"/>
      <family val="2"/>
      <charset val="238"/>
    </font>
    <font>
      <b/>
      <sz val="12"/>
      <color theme="1"/>
      <name val="Calibri"/>
      <family val="2"/>
      <charset val="238"/>
      <scheme val="minor"/>
    </font>
    <font>
      <b/>
      <u/>
      <sz val="11"/>
      <color theme="1"/>
      <name val="Calibri"/>
      <family val="2"/>
      <charset val="238"/>
      <scheme val="minor"/>
    </font>
    <font>
      <sz val="10"/>
      <color rgb="FFFF0000"/>
      <name val="Arial CE"/>
      <charset val="238"/>
    </font>
    <font>
      <sz val="11"/>
      <color indexed="8"/>
      <name val="Calibri"/>
      <family val="2"/>
      <charset val="238"/>
    </font>
    <font>
      <sz val="10"/>
      <name val="Arial"/>
      <family val="2"/>
      <charset val="238"/>
    </font>
    <font>
      <sz val="10"/>
      <name val="Arial CE"/>
      <charset val="238"/>
    </font>
    <font>
      <sz val="10"/>
      <name val="Arial CE"/>
      <family val="2"/>
      <charset val="238"/>
    </font>
    <font>
      <sz val="11"/>
      <color indexed="8"/>
      <name val="Calibri"/>
      <family val="2"/>
    </font>
    <font>
      <sz val="11"/>
      <color rgb="FF000000"/>
      <name val="Calibri"/>
      <family val="2"/>
      <charset val="238"/>
    </font>
    <font>
      <sz val="11"/>
      <color theme="1"/>
      <name val="Calibri"/>
      <family val="2"/>
      <scheme val="minor"/>
    </font>
    <font>
      <sz val="11"/>
      <color theme="1"/>
      <name val="Czcionka tekstu podstawowego"/>
      <family val="2"/>
      <charset val="238"/>
    </font>
    <font>
      <sz val="9"/>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sz val="9"/>
      <color rgb="FFFF0000"/>
      <name val="Calibri"/>
      <family val="2"/>
      <charset val="238"/>
      <scheme val="minor"/>
    </font>
    <font>
      <sz val="9"/>
      <color rgb="FFFF0000"/>
      <name val="Arial CE"/>
      <charset val="238"/>
    </font>
    <font>
      <b/>
      <sz val="9"/>
      <name val="Calibri"/>
      <family val="2"/>
      <charset val="238"/>
      <scheme val="minor"/>
    </font>
    <font>
      <u/>
      <sz val="9"/>
      <color theme="1"/>
      <name val="Calibri"/>
      <family val="2"/>
      <charset val="238"/>
    </font>
    <font>
      <sz val="9"/>
      <color indexed="81"/>
      <name val="Tahoma"/>
      <family val="2"/>
      <charset val="238"/>
    </font>
    <font>
      <b/>
      <sz val="9"/>
      <color indexed="81"/>
      <name val="Tahoma"/>
      <family val="2"/>
      <charset val="238"/>
    </font>
    <font>
      <i/>
      <sz val="9"/>
      <color theme="1"/>
      <name val="Calibri"/>
      <family val="2"/>
      <charset val="238"/>
      <scheme val="minor"/>
    </font>
    <font>
      <sz val="10"/>
      <name val="Calibri"/>
      <family val="2"/>
      <charset val="238"/>
      <scheme val="minor"/>
    </font>
    <font>
      <b/>
      <sz val="10"/>
      <name val="Calibri"/>
      <family val="2"/>
      <charset val="238"/>
      <scheme val="minor"/>
    </font>
    <font>
      <u/>
      <sz val="9"/>
      <name val="Calibri"/>
      <family val="2"/>
      <charset val="238"/>
    </font>
    <font>
      <i/>
      <sz val="9"/>
      <color rgb="FFFF0000"/>
      <name val="Calibri"/>
      <family val="2"/>
      <charset val="238"/>
    </font>
    <font>
      <sz val="8"/>
      <name val="Calibri"/>
      <family val="2"/>
      <charset val="238"/>
      <scheme val="minor"/>
    </font>
    <font>
      <b/>
      <sz val="8"/>
      <name val="Calibri"/>
      <family val="2"/>
      <charset val="238"/>
      <scheme val="minor"/>
    </font>
    <font>
      <i/>
      <sz val="9"/>
      <name val="Calibri"/>
      <family val="2"/>
      <charset val="238"/>
      <scheme val="minor"/>
    </font>
    <font>
      <sz val="12"/>
      <color theme="1"/>
      <name val="Times New Roman"/>
      <family val="1"/>
      <charset val="238"/>
    </font>
  </fonts>
  <fills count="8">
    <fill>
      <patternFill patternType="none"/>
    </fill>
    <fill>
      <patternFill patternType="gray125"/>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2">
    <xf numFmtId="0" fontId="0" fillId="0" borderId="0"/>
    <xf numFmtId="0" fontId="15" fillId="0" borderId="0"/>
    <xf numFmtId="164" fontId="15" fillId="0" borderId="0" applyFont="0" applyFill="0" applyBorder="0" applyAlignment="0" applyProtection="0"/>
    <xf numFmtId="0" fontId="17" fillId="0" borderId="0"/>
    <xf numFmtId="0" fontId="18" fillId="0" borderId="0"/>
    <xf numFmtId="0" fontId="19" fillId="0" borderId="0"/>
    <xf numFmtId="165" fontId="20" fillId="0" borderId="0"/>
    <xf numFmtId="0" fontId="21" fillId="0" borderId="0"/>
    <xf numFmtId="164" fontId="21" fillId="0" borderId="0" applyFont="0" applyFill="0" applyBorder="0" applyAlignment="0" applyProtection="0"/>
    <xf numFmtId="44" fontId="21" fillId="0" borderId="0" applyFont="0" applyFill="0" applyBorder="0" applyAlignment="0" applyProtection="0"/>
    <xf numFmtId="0" fontId="22" fillId="0" borderId="0"/>
    <xf numFmtId="0" fontId="16" fillId="0" borderId="0"/>
    <xf numFmtId="0" fontId="17" fillId="0" borderId="0"/>
    <xf numFmtId="164" fontId="17" fillId="0" borderId="0" applyFont="0" applyFill="0" applyBorder="0" applyAlignment="0" applyProtection="0"/>
    <xf numFmtId="44" fontId="17" fillId="0" borderId="0" applyFont="0" applyFill="0" applyBorder="0" applyAlignment="0" applyProtection="0"/>
    <xf numFmtId="0" fontId="22" fillId="0" borderId="0"/>
    <xf numFmtId="164" fontId="1" fillId="0" borderId="0" applyFont="0" applyFill="0" applyBorder="0" applyAlignment="0" applyProtection="0"/>
    <xf numFmtId="164" fontId="15"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164" fontId="15"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2">
    <xf numFmtId="0" fontId="0" fillId="0" borderId="0" xfId="0"/>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2" fillId="0" borderId="0" xfId="0" applyFont="1"/>
    <xf numFmtId="0" fontId="13" fillId="0" borderId="0" xfId="0" applyFont="1"/>
    <xf numFmtId="0" fontId="14" fillId="0" borderId="0" xfId="0" applyFont="1"/>
    <xf numFmtId="0" fontId="14" fillId="4" borderId="0" xfId="0" applyFont="1" applyFill="1"/>
    <xf numFmtId="0" fontId="9" fillId="0" borderId="0" xfId="0" applyFont="1"/>
    <xf numFmtId="0" fontId="10" fillId="0" borderId="0" xfId="0" applyFont="1"/>
    <xf numFmtId="4" fontId="0" fillId="0" borderId="0" xfId="0" applyNumberFormat="1"/>
    <xf numFmtId="0" fontId="7" fillId="0" borderId="6" xfId="0" applyFont="1" applyBorder="1" applyAlignment="1">
      <alignment horizontal="center" vertical="center" wrapText="1"/>
    </xf>
    <xf numFmtId="49" fontId="7" fillId="0" borderId="6" xfId="0" applyNumberFormat="1" applyFont="1" applyBorder="1" applyAlignment="1">
      <alignment horizontal="center" vertical="center" wrapText="1"/>
    </xf>
    <xf numFmtId="0" fontId="21" fillId="0" borderId="0" xfId="7"/>
    <xf numFmtId="0" fontId="0" fillId="0" borderId="0" xfId="0" applyAlignment="1">
      <alignment horizontal="center"/>
    </xf>
    <xf numFmtId="4" fontId="9" fillId="0" borderId="0" xfId="0" applyNumberFormat="1" applyFont="1"/>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2" fontId="9" fillId="0" borderId="1" xfId="0" applyNumberFormat="1" applyFont="1" applyBorder="1" applyAlignment="1">
      <alignment horizontal="center" vertical="center" wrapText="1"/>
    </xf>
    <xf numFmtId="2" fontId="0" fillId="0" borderId="0" xfId="0" applyNumberFormat="1"/>
    <xf numFmtId="2" fontId="3" fillId="2" borderId="1" xfId="0" applyNumberFormat="1" applyFont="1" applyFill="1" applyBorder="1" applyAlignment="1">
      <alignment horizontal="center" vertical="center" wrapText="1"/>
    </xf>
    <xf numFmtId="0" fontId="0" fillId="0" borderId="0" xfId="0" applyAlignment="1">
      <alignment horizontal="right"/>
    </xf>
    <xf numFmtId="2" fontId="7" fillId="2" borderId="6" xfId="0" applyNumberFormat="1"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26" fillId="0" borderId="0" xfId="0" applyFont="1"/>
    <xf numFmtId="4" fontId="9" fillId="0" borderId="1" xfId="0" applyNumberFormat="1" applyFont="1" applyBorder="1" applyAlignment="1">
      <alignment horizontal="center" vertical="center" wrapText="1"/>
    </xf>
    <xf numFmtId="0" fontId="9" fillId="0" borderId="0" xfId="0" applyFont="1" applyAlignment="1">
      <alignment horizontal="center" vertical="center"/>
    </xf>
    <xf numFmtId="0" fontId="9" fillId="2" borderId="6" xfId="0" applyFont="1" applyFill="1" applyBorder="1" applyAlignment="1">
      <alignment horizontal="center" vertical="center"/>
    </xf>
    <xf numFmtId="49" fontId="9" fillId="0" borderId="6"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28" fillId="0" borderId="0" xfId="0" applyFont="1"/>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2" borderId="8" xfId="0" applyFont="1" applyFill="1" applyBorder="1" applyAlignment="1">
      <alignment horizontal="center" vertical="center" wrapText="1"/>
    </xf>
    <xf numFmtId="0" fontId="9" fillId="2" borderId="6" xfId="0" applyFont="1" applyFill="1" applyBorder="1" applyAlignment="1">
      <alignment horizontal="center" vertical="top" wrapText="1"/>
    </xf>
    <xf numFmtId="0" fontId="14" fillId="0" borderId="0" xfId="0" applyFont="1" applyAlignment="1">
      <alignment horizontal="center" wrapText="1"/>
    </xf>
    <xf numFmtId="49" fontId="23" fillId="5" borderId="6"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0" xfId="0" applyFont="1" applyFill="1" applyAlignment="1">
      <alignment horizontal="center" vertical="center" wrapText="1"/>
    </xf>
    <xf numFmtId="0" fontId="9" fillId="0" borderId="0" xfId="0" applyFont="1" applyAlignment="1">
      <alignment horizontal="left"/>
    </xf>
    <xf numFmtId="0" fontId="10" fillId="0" borderId="0" xfId="0" applyFont="1" applyAlignment="1">
      <alignment horizontal="left"/>
    </xf>
    <xf numFmtId="4" fontId="9" fillId="0" borderId="0" xfId="0" applyNumberFormat="1" applyFont="1" applyAlignment="1">
      <alignment horizontal="left"/>
    </xf>
    <xf numFmtId="0" fontId="9" fillId="0" borderId="0" xfId="0" applyFont="1" applyAlignment="1">
      <alignment horizontal="left" vertical="top"/>
    </xf>
    <xf numFmtId="0" fontId="8" fillId="5"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3" fontId="9" fillId="0" borderId="6" xfId="0" applyNumberFormat="1" applyFont="1" applyBorder="1" applyAlignment="1">
      <alignment horizontal="center" vertical="center" wrapText="1"/>
    </xf>
    <xf numFmtId="168" fontId="9" fillId="0" borderId="6" xfId="0" applyNumberFormat="1" applyFont="1" applyBorder="1" applyAlignment="1">
      <alignment horizontal="center" vertical="center" wrapText="1"/>
    </xf>
    <xf numFmtId="168" fontId="7" fillId="0" borderId="6"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10" fillId="2" borderId="1" xfId="0" applyNumberFormat="1" applyFont="1" applyFill="1" applyBorder="1" applyAlignment="1">
      <alignment horizontal="left" vertical="top" wrapText="1"/>
    </xf>
    <xf numFmtId="0" fontId="10" fillId="2" borderId="6" xfId="0" applyFont="1" applyFill="1" applyBorder="1" applyAlignment="1">
      <alignment horizontal="center" vertical="top" wrapText="1"/>
    </xf>
    <xf numFmtId="49" fontId="9" fillId="2" borderId="6" xfId="0" applyNumberFormat="1" applyFont="1" applyFill="1" applyBorder="1" applyAlignment="1">
      <alignment horizontal="center" vertical="top" wrapText="1"/>
    </xf>
    <xf numFmtId="0" fontId="9" fillId="2" borderId="6" xfId="0" applyFont="1" applyFill="1" applyBorder="1" applyAlignment="1">
      <alignment horizontal="center" vertical="top"/>
    </xf>
    <xf numFmtId="0" fontId="9" fillId="0" borderId="6" xfId="0" applyFont="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 fontId="23" fillId="5" borderId="1" xfId="0" applyNumberFormat="1" applyFont="1" applyFill="1" applyBorder="1" applyAlignment="1">
      <alignment horizontal="center" vertical="center" wrapText="1"/>
    </xf>
    <xf numFmtId="4" fontId="23" fillId="5"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17" fillId="5" borderId="0" xfId="0" applyFont="1" applyFill="1"/>
    <xf numFmtId="0" fontId="26" fillId="5" borderId="0" xfId="0" applyFont="1" applyFill="1"/>
    <xf numFmtId="49" fontId="23" fillId="5" borderId="1" xfId="0" applyNumberFormat="1" applyFont="1" applyFill="1" applyBorder="1" applyAlignment="1">
      <alignment horizontal="center" vertical="center" wrapText="1"/>
    </xf>
    <xf numFmtId="4" fontId="23" fillId="5" borderId="6" xfId="0" applyNumberFormat="1" applyFont="1" applyFill="1" applyBorder="1" applyAlignment="1">
      <alignment horizontal="center" vertical="center"/>
    </xf>
    <xf numFmtId="0" fontId="17" fillId="0" borderId="0" xfId="0" applyFont="1" applyAlignment="1">
      <alignment horizontal="center" wrapText="1"/>
    </xf>
    <xf numFmtId="0" fontId="26" fillId="0" borderId="0" xfId="0" applyFont="1" applyAlignment="1">
      <alignment horizontal="center"/>
    </xf>
    <xf numFmtId="0" fontId="26" fillId="0" borderId="0" xfId="0" applyFont="1" applyAlignment="1">
      <alignment horizontal="center" vertical="center"/>
    </xf>
    <xf numFmtId="0" fontId="23" fillId="0" borderId="0" xfId="0" applyFont="1"/>
    <xf numFmtId="4" fontId="23" fillId="0" borderId="0" xfId="0" applyNumberFormat="1" applyFont="1" applyAlignment="1">
      <alignment horizontal="left"/>
    </xf>
    <xf numFmtId="4" fontId="23" fillId="5" borderId="0" xfId="0" applyNumberFormat="1" applyFont="1" applyFill="1" applyAlignment="1">
      <alignment horizontal="left" wrapText="1"/>
    </xf>
    <xf numFmtId="0" fontId="14" fillId="0" borderId="0" xfId="0" applyFont="1" applyAlignment="1">
      <alignment horizontal="center" vertical="center"/>
    </xf>
    <xf numFmtId="0" fontId="10" fillId="0" borderId="0" xfId="0" applyFont="1" applyAlignment="1">
      <alignment horizontal="center" vertical="center"/>
    </xf>
    <xf numFmtId="0" fontId="9" fillId="5"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0" xfId="0" applyFont="1" applyFill="1"/>
    <xf numFmtId="49" fontId="9" fillId="5" borderId="6"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27" fillId="5" borderId="0" xfId="0" applyFont="1" applyFill="1"/>
    <xf numFmtId="4" fontId="9" fillId="5" borderId="6" xfId="0" applyNumberFormat="1" applyFont="1" applyFill="1" applyBorder="1" applyAlignment="1">
      <alignment horizontal="center" vertical="center" wrapText="1"/>
    </xf>
    <xf numFmtId="2" fontId="9" fillId="5" borderId="6" xfId="0" applyNumberFormat="1" applyFont="1" applyFill="1" applyBorder="1" applyAlignment="1">
      <alignment horizontal="center" vertical="center" wrapText="1"/>
    </xf>
    <xf numFmtId="2" fontId="9" fillId="5" borderId="1" xfId="0" applyNumberFormat="1" applyFont="1" applyFill="1" applyBorder="1" applyAlignment="1">
      <alignment horizontal="center" vertical="center" wrapText="1"/>
    </xf>
    <xf numFmtId="2" fontId="9" fillId="0" borderId="0" xfId="0" applyNumberFormat="1" applyFont="1" applyFill="1" applyAlignment="1">
      <alignment horizontal="right"/>
    </xf>
    <xf numFmtId="2" fontId="9" fillId="0" borderId="0" xfId="0" applyNumberFormat="1" applyFont="1" applyFill="1"/>
    <xf numFmtId="4" fontId="14" fillId="0" borderId="0" xfId="0" applyNumberFormat="1" applyFont="1"/>
    <xf numFmtId="0" fontId="0" fillId="0" borderId="0" xfId="0" applyFill="1"/>
    <xf numFmtId="0" fontId="9" fillId="0" borderId="0" xfId="0" applyFont="1" applyFill="1" applyBorder="1" applyAlignment="1">
      <alignment horizontal="center" vertical="center" wrapText="1"/>
    </xf>
    <xf numFmtId="0" fontId="0" fillId="0" borderId="0" xfId="0" applyFill="1" applyAlignment="1">
      <alignment horizontal="center" vertical="center"/>
    </xf>
    <xf numFmtId="0" fontId="40" fillId="5"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3" fillId="5" borderId="7" xfId="0" applyFont="1" applyFill="1" applyBorder="1" applyAlignment="1">
      <alignment horizontal="center" vertical="center" wrapText="1"/>
    </xf>
    <xf numFmtId="49" fontId="23" fillId="5" borderId="7" xfId="0" applyNumberFormat="1" applyFont="1" applyFill="1" applyBorder="1" applyAlignment="1">
      <alignment horizontal="center" vertical="center" wrapText="1"/>
    </xf>
    <xf numFmtId="4" fontId="23" fillId="5" borderId="7" xfId="0" applyNumberFormat="1" applyFont="1" applyFill="1" applyBorder="1" applyAlignment="1">
      <alignment horizontal="center" vertical="center" wrapText="1"/>
    </xf>
    <xf numFmtId="0" fontId="29" fillId="5" borderId="6" xfId="0"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49" fontId="9" fillId="6"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10" fillId="5" borderId="1"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top" wrapText="1"/>
    </xf>
    <xf numFmtId="0" fontId="23" fillId="5"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5" fillId="0" borderId="0" xfId="0" applyFont="1"/>
    <xf numFmtId="4" fontId="9" fillId="0" borderId="6"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 fontId="8" fillId="5" borderId="6" xfId="0" applyNumberFormat="1" applyFont="1" applyFill="1" applyBorder="1" applyAlignment="1">
      <alignment horizontal="center" vertical="center" wrapText="1"/>
    </xf>
    <xf numFmtId="3" fontId="9" fillId="5" borderId="6" xfId="0" applyNumberFormat="1" applyFont="1" applyFill="1" applyBorder="1" applyAlignment="1">
      <alignment horizontal="center" vertical="center" wrapText="1"/>
    </xf>
    <xf numFmtId="49" fontId="10" fillId="5" borderId="6" xfId="0" applyNumberFormat="1" applyFont="1" applyFill="1" applyBorder="1" applyAlignment="1">
      <alignment horizontal="center" vertical="center" wrapText="1"/>
    </xf>
    <xf numFmtId="0" fontId="17" fillId="0" borderId="0" xfId="0" applyFont="1"/>
    <xf numFmtId="0" fontId="29" fillId="0" borderId="0" xfId="0" applyFont="1"/>
    <xf numFmtId="0" fontId="23" fillId="0" borderId="0" xfId="0" applyFont="1" applyAlignment="1">
      <alignment horizontal="center" vertical="center"/>
    </xf>
    <xf numFmtId="0" fontId="9" fillId="5" borderId="6" xfId="0" applyFont="1" applyFill="1" applyBorder="1" applyAlignment="1">
      <alignment horizontal="center" vertical="center"/>
    </xf>
    <xf numFmtId="0" fontId="34" fillId="5" borderId="6" xfId="0" applyFont="1" applyFill="1" applyBorder="1" applyAlignment="1">
      <alignment horizontal="center" vertical="center" wrapText="1"/>
    </xf>
    <xf numFmtId="4" fontId="34" fillId="5" borderId="6" xfId="0" applyNumberFormat="1" applyFont="1" applyFill="1" applyBorder="1" applyAlignment="1">
      <alignment horizontal="center" vertical="center" wrapText="1"/>
    </xf>
    <xf numFmtId="49" fontId="34"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29" fillId="5" borderId="8" xfId="0" applyFont="1" applyFill="1" applyBorder="1" applyAlignment="1">
      <alignment horizontal="center" vertical="center" wrapText="1"/>
    </xf>
    <xf numFmtId="2" fontId="23" fillId="5" borderId="6" xfId="0" applyNumberFormat="1" applyFont="1" applyFill="1" applyBorder="1" applyAlignment="1">
      <alignment horizontal="center" vertical="center" wrapText="1"/>
    </xf>
    <xf numFmtId="2" fontId="23" fillId="5" borderId="6" xfId="25"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0" xfId="0" applyNumberFormat="1"/>
    <xf numFmtId="0" fontId="8" fillId="5" borderId="6" xfId="0" quotePrefix="1" applyFont="1" applyFill="1" applyBorder="1" applyAlignment="1">
      <alignment horizontal="center" vertical="center" wrapText="1"/>
    </xf>
    <xf numFmtId="0" fontId="23" fillId="5" borderId="6" xfId="0" quotePrefix="1" applyFont="1" applyFill="1" applyBorder="1" applyAlignment="1">
      <alignment horizontal="center" vertical="center" wrapText="1"/>
    </xf>
    <xf numFmtId="3" fontId="23" fillId="5" borderId="6" xfId="0" applyNumberFormat="1" applyFont="1" applyFill="1" applyBorder="1" applyAlignment="1">
      <alignment horizontal="center" vertical="center" wrapText="1"/>
    </xf>
    <xf numFmtId="4" fontId="14" fillId="0" borderId="0" xfId="0" applyNumberFormat="1" applyFont="1" applyAlignment="1">
      <alignment horizontal="center" wrapText="1"/>
    </xf>
    <xf numFmtId="49" fontId="9" fillId="5" borderId="1"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23" fillId="5" borderId="8" xfId="0" applyFont="1" applyFill="1" applyBorder="1" applyAlignment="1">
      <alignment horizontal="center" vertical="center" wrapText="1"/>
    </xf>
    <xf numFmtId="4" fontId="23" fillId="5" borderId="8" xfId="0" applyNumberFormat="1" applyFont="1" applyFill="1" applyBorder="1" applyAlignment="1">
      <alignment horizontal="center" vertical="center" wrapText="1"/>
    </xf>
    <xf numFmtId="0" fontId="23" fillId="5" borderId="6" xfId="0" applyFont="1" applyFill="1" applyBorder="1" applyAlignment="1">
      <alignment horizontal="center" vertical="center" wrapText="1"/>
    </xf>
    <xf numFmtId="0" fontId="9" fillId="5" borderId="1" xfId="0" applyFont="1" applyFill="1" applyBorder="1"/>
    <xf numFmtId="0" fontId="10" fillId="0" borderId="1" xfId="0" applyFont="1" applyBorder="1" applyAlignment="1">
      <alignment horizontal="center" vertical="center" wrapText="1"/>
    </xf>
    <xf numFmtId="0" fontId="5" fillId="0" borderId="6" xfId="0" applyFont="1" applyBorder="1" applyAlignment="1">
      <alignment horizontal="center"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10" fillId="0" borderId="0" xfId="0" applyFont="1"/>
    <xf numFmtId="0" fontId="23" fillId="5" borderId="6"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16" fontId="9" fillId="5" borderId="6" xfId="0" applyNumberFormat="1" applyFont="1" applyFill="1" applyBorder="1" applyAlignment="1">
      <alignment horizontal="center" vertical="center" wrapText="1"/>
    </xf>
    <xf numFmtId="4" fontId="9" fillId="5" borderId="0" xfId="0" applyNumberFormat="1" applyFont="1" applyFill="1" applyAlignment="1">
      <alignment horizontal="left"/>
    </xf>
    <xf numFmtId="4" fontId="9" fillId="5" borderId="0" xfId="0" applyNumberFormat="1" applyFont="1" applyFill="1"/>
    <xf numFmtId="0" fontId="9" fillId="5"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3" fontId="9" fillId="5" borderId="6" xfId="0" applyNumberFormat="1" applyFont="1" applyFill="1" applyBorder="1" applyAlignment="1">
      <alignment horizontal="center" vertical="center"/>
    </xf>
    <xf numFmtId="3" fontId="9" fillId="5"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23" fillId="5" borderId="8" xfId="0" applyFont="1" applyFill="1" applyBorder="1" applyAlignment="1">
      <alignment horizontal="center" vertical="center"/>
    </xf>
    <xf numFmtId="0" fontId="0" fillId="5" borderId="6" xfId="0" applyFont="1" applyFill="1" applyBorder="1" applyAlignment="1">
      <alignment horizontal="center" vertical="center"/>
    </xf>
    <xf numFmtId="0" fontId="10" fillId="0" borderId="0" xfId="0" applyFont="1"/>
    <xf numFmtId="4" fontId="9" fillId="5" borderId="6" xfId="0" applyNumberFormat="1" applyFont="1" applyFill="1" applyBorder="1" applyAlignment="1">
      <alignment horizontal="center"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0" fontId="9" fillId="6" borderId="6" xfId="0" applyFont="1" applyFill="1" applyBorder="1"/>
    <xf numFmtId="0" fontId="0" fillId="0" borderId="6" xfId="0" applyFont="1" applyFill="1" applyBorder="1" applyAlignment="1">
      <alignment horizontal="center" vertical="center" wrapText="1"/>
    </xf>
    <xf numFmtId="167" fontId="9" fillId="0" borderId="6" xfId="0" applyNumberFormat="1" applyFont="1" applyBorder="1" applyAlignment="1">
      <alignment horizontal="center" vertical="center"/>
    </xf>
    <xf numFmtId="0" fontId="9" fillId="6" borderId="6" xfId="0" applyFont="1" applyFill="1" applyBorder="1" applyAlignment="1">
      <alignment horizontal="center" vertical="center"/>
    </xf>
    <xf numFmtId="167" fontId="0" fillId="0" borderId="0" xfId="0" applyNumberFormat="1"/>
    <xf numFmtId="0" fontId="9" fillId="0" borderId="6"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169" fontId="23" fillId="0" borderId="6"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0" fontId="40" fillId="0" borderId="0" xfId="0" applyFont="1" applyFill="1" applyBorder="1" applyAlignment="1">
      <alignment vertical="center" wrapText="1"/>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0" fillId="0" borderId="1" xfId="0"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26" fillId="0" borderId="0" xfId="0" applyFont="1" applyFill="1"/>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67" fontId="23" fillId="0" borderId="1" xfId="0" applyNumberFormat="1" applyFont="1" applyFill="1" applyBorder="1" applyAlignment="1">
      <alignment horizontal="center" vertical="center" wrapText="1"/>
    </xf>
    <xf numFmtId="0" fontId="0" fillId="3" borderId="6" xfId="0" applyFont="1" applyFill="1" applyBorder="1" applyAlignment="1">
      <alignment horizontal="center"/>
    </xf>
    <xf numFmtId="0" fontId="23" fillId="0" borderId="1" xfId="0" applyFont="1" applyFill="1" applyBorder="1" applyAlignment="1">
      <alignment horizontal="center" vertical="center"/>
    </xf>
    <xf numFmtId="0" fontId="23" fillId="0" borderId="0" xfId="0" applyFont="1" applyFill="1" applyBorder="1"/>
    <xf numFmtId="4" fontId="23" fillId="0" borderId="6"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49" fontId="23" fillId="0" borderId="8" xfId="41" applyNumberFormat="1"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4" fontId="23" fillId="0" borderId="8" xfId="0" applyNumberFormat="1" applyFont="1" applyFill="1" applyBorder="1" applyAlignment="1">
      <alignment horizontal="center" vertical="center" wrapText="1"/>
    </xf>
    <xf numFmtId="0" fontId="0" fillId="6" borderId="6" xfId="0" applyFont="1" applyFill="1" applyBorder="1" applyAlignment="1">
      <alignment horizontal="center" vertical="center"/>
    </xf>
    <xf numFmtId="0" fontId="0" fillId="2" borderId="6" xfId="0" applyFont="1" applyFill="1" applyBorder="1" applyAlignment="1">
      <alignment horizontal="center" vertical="center"/>
    </xf>
    <xf numFmtId="167" fontId="0" fillId="0" borderId="6" xfId="0" applyNumberFormat="1" applyFont="1" applyBorder="1" applyAlignment="1">
      <alignment horizontal="center" vertical="center"/>
    </xf>
    <xf numFmtId="0" fontId="26" fillId="6" borderId="6" xfId="0" applyFont="1" applyFill="1" applyBorder="1" applyAlignment="1">
      <alignment horizontal="center" vertical="center"/>
    </xf>
    <xf numFmtId="0" fontId="26" fillId="2" borderId="6" xfId="0" applyFont="1" applyFill="1" applyBorder="1" applyAlignment="1">
      <alignment horizontal="center" vertical="center"/>
    </xf>
    <xf numFmtId="167" fontId="26" fillId="0" borderId="6" xfId="0" applyNumberFormat="1" applyFont="1" applyBorder="1" applyAlignment="1">
      <alignment horizontal="center" vertical="center"/>
    </xf>
    <xf numFmtId="0" fontId="0" fillId="3" borderId="6" xfId="0" applyFont="1" applyFill="1" applyBorder="1" applyAlignment="1">
      <alignment horizontal="center" vertical="center" wrapText="1"/>
    </xf>
    <xf numFmtId="167" fontId="26" fillId="5" borderId="6" xfId="0" applyNumberFormat="1" applyFont="1" applyFill="1" applyBorder="1" applyAlignment="1">
      <alignment horizontal="center" vertical="center" wrapText="1"/>
    </xf>
    <xf numFmtId="0" fontId="0" fillId="3" borderId="6" xfId="0" applyFont="1" applyFill="1" applyBorder="1" applyAlignment="1">
      <alignment horizontal="center" vertical="center"/>
    </xf>
    <xf numFmtId="0" fontId="0" fillId="6" borderId="6" xfId="0" applyFont="1" applyFill="1" applyBorder="1"/>
    <xf numFmtId="0" fontId="0" fillId="0" borderId="6" xfId="0" applyFont="1" applyBorder="1" applyAlignment="1">
      <alignment horizontal="center"/>
    </xf>
    <xf numFmtId="167" fontId="0" fillId="0" borderId="6" xfId="0" applyNumberFormat="1" applyFont="1" applyBorder="1" applyAlignment="1">
      <alignment horizontal="center"/>
    </xf>
    <xf numFmtId="0" fontId="23" fillId="0" borderId="6" xfId="0" applyFont="1" applyFill="1" applyBorder="1" applyAlignment="1">
      <alignment vertical="center" wrapText="1"/>
    </xf>
    <xf numFmtId="4" fontId="23" fillId="0" borderId="6" xfId="0" applyNumberFormat="1" applyFont="1" applyFill="1" applyBorder="1" applyAlignment="1">
      <alignment vertical="center" wrapText="1"/>
    </xf>
    <xf numFmtId="2" fontId="23"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23" fillId="0" borderId="6" xfId="0" applyFont="1" applyFill="1" applyBorder="1" applyAlignment="1">
      <alignment horizontal="center" vertical="center"/>
    </xf>
    <xf numFmtId="16" fontId="23"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0" fontId="0" fillId="0" borderId="0" xfId="0" applyFill="1" applyAlignment="1">
      <alignment horizontal="center"/>
    </xf>
    <xf numFmtId="4" fontId="8" fillId="0" borderId="6"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8"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3" fillId="0" borderId="6" xfId="0" quotePrefix="1" applyFont="1" applyFill="1" applyBorder="1" applyAlignment="1">
      <alignment horizontal="center" vertical="center" wrapText="1"/>
    </xf>
    <xf numFmtId="4" fontId="0" fillId="6" borderId="6" xfId="0" applyNumberFormat="1" applyFont="1" applyFill="1" applyBorder="1" applyAlignment="1">
      <alignment horizontal="center" vertical="center"/>
    </xf>
    <xf numFmtId="167" fontId="26" fillId="0" borderId="6" xfId="0" applyNumberFormat="1" applyFont="1" applyFill="1" applyBorder="1" applyAlignment="1">
      <alignment horizontal="center" vertical="center"/>
    </xf>
    <xf numFmtId="0" fontId="0" fillId="7" borderId="6" xfId="0" applyFill="1" applyBorder="1"/>
    <xf numFmtId="0" fontId="0" fillId="7"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2" fillId="7" borderId="6" xfId="0" applyFont="1" applyFill="1" applyBorder="1" applyAlignment="1">
      <alignment horizontal="center" vertical="center"/>
    </xf>
    <xf numFmtId="0" fontId="12" fillId="7" borderId="6" xfId="0" applyFont="1" applyFill="1" applyBorder="1" applyAlignment="1">
      <alignment horizontal="center" wrapText="1"/>
    </xf>
    <xf numFmtId="167" fontId="0" fillId="5" borderId="6" xfId="0" applyNumberFormat="1" applyFont="1" applyFill="1" applyBorder="1" applyAlignment="1">
      <alignment horizontal="center" vertical="center"/>
    </xf>
    <xf numFmtId="0" fontId="10" fillId="0" borderId="0" xfId="0" applyFont="1"/>
    <xf numFmtId="0" fontId="8"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0" fillId="0" borderId="0" xfId="0" applyFont="1"/>
    <xf numFmtId="1" fontId="3"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5" xfId="0" applyFont="1" applyFill="1" applyBorder="1" applyAlignment="1">
      <alignment horizontal="center" vertical="center"/>
    </xf>
    <xf numFmtId="0" fontId="26" fillId="5" borderId="3" xfId="0" applyFont="1" applyFill="1" applyBorder="1" applyAlignment="1">
      <alignment horizontal="center" vertical="center"/>
    </xf>
    <xf numFmtId="0" fontId="0" fillId="5" borderId="6" xfId="0" applyFill="1" applyBorder="1" applyAlignment="1">
      <alignment horizontal="center"/>
    </xf>
    <xf numFmtId="167" fontId="0" fillId="5" borderId="6" xfId="0" applyNumberFormat="1" applyFont="1" applyFill="1" applyBorder="1" applyAlignment="1">
      <alignment horizontal="center"/>
    </xf>
    <xf numFmtId="0" fontId="0" fillId="6" borderId="6" xfId="0" applyFill="1" applyBorder="1"/>
    <xf numFmtId="0" fontId="0" fillId="6" borderId="13" xfId="0" applyFill="1" applyBorder="1" applyAlignment="1">
      <alignment horizontal="center" vertical="center"/>
    </xf>
    <xf numFmtId="0" fontId="26" fillId="6" borderId="16" xfId="0" applyFont="1" applyFill="1" applyBorder="1" applyAlignment="1">
      <alignment horizontal="center" vertical="center"/>
    </xf>
    <xf numFmtId="0" fontId="0" fillId="2" borderId="6" xfId="0" applyFont="1" applyFill="1" applyBorder="1" applyAlignment="1">
      <alignment horizontal="center" vertical="center"/>
    </xf>
    <xf numFmtId="0" fontId="23" fillId="5" borderId="6" xfId="0" applyFont="1" applyFill="1" applyBorder="1" applyAlignment="1">
      <alignment horizontal="center" vertical="center" wrapText="1"/>
    </xf>
    <xf numFmtId="0" fontId="26" fillId="0" borderId="0" xfId="0" applyFont="1" applyFill="1" applyBorder="1"/>
    <xf numFmtId="0" fontId="0" fillId="2" borderId="17" xfId="0" applyFill="1" applyBorder="1" applyAlignment="1">
      <alignment horizontal="center" vertical="center"/>
    </xf>
    <xf numFmtId="0" fontId="0" fillId="6" borderId="18" xfId="0" applyFill="1" applyBorder="1"/>
    <xf numFmtId="0" fontId="0" fillId="3" borderId="20" xfId="0" applyFill="1" applyBorder="1" applyAlignment="1">
      <alignment horizontal="center"/>
    </xf>
    <xf numFmtId="0" fontId="0" fillId="3" borderId="15" xfId="0" applyFill="1" applyBorder="1" applyAlignment="1">
      <alignment horizontal="center"/>
    </xf>
    <xf numFmtId="0" fontId="34" fillId="5" borderId="6" xfId="0" applyFont="1" applyFill="1" applyBorder="1" applyAlignment="1">
      <alignment horizontal="center" vertical="center"/>
    </xf>
    <xf numFmtId="4" fontId="34" fillId="5" borderId="6" xfId="0" applyNumberFormat="1" applyFont="1" applyFill="1" applyBorder="1" applyAlignment="1">
      <alignment horizontal="center" vertical="center"/>
    </xf>
    <xf numFmtId="0" fontId="35" fillId="5" borderId="6" xfId="0" applyFont="1" applyFill="1" applyBorder="1" applyAlignment="1">
      <alignment horizontal="center" vertical="center" wrapText="1"/>
    </xf>
    <xf numFmtId="0" fontId="26" fillId="0" borderId="6" xfId="0" applyFont="1" applyBorder="1" applyAlignment="1">
      <alignment horizontal="center" vertical="center"/>
    </xf>
    <xf numFmtId="0" fontId="26" fillId="2"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6" xfId="0" applyFont="1" applyBorder="1" applyAlignment="1">
      <alignment horizontal="center" vertical="center" wrapText="1"/>
    </xf>
    <xf numFmtId="0" fontId="9" fillId="6" borderId="6" xfId="0" applyFont="1" applyFill="1" applyBorder="1" applyAlignment="1">
      <alignment horizontal="center" vertical="center"/>
    </xf>
    <xf numFmtId="0" fontId="9" fillId="0" borderId="6" xfId="0" applyFont="1" applyBorder="1" applyAlignment="1">
      <alignment horizontal="center" vertical="center" wrapText="1"/>
    </xf>
    <xf numFmtId="0" fontId="0" fillId="6" borderId="6" xfId="0" applyFont="1" applyFill="1" applyBorder="1" applyAlignment="1">
      <alignment horizontal="center" vertical="center"/>
    </xf>
    <xf numFmtId="0" fontId="0" fillId="0" borderId="6" xfId="0" applyFont="1" applyBorder="1" applyAlignment="1">
      <alignment horizontal="center" vertical="center"/>
    </xf>
    <xf numFmtId="0" fontId="23" fillId="5" borderId="6" xfId="0" applyFont="1" applyFill="1" applyBorder="1" applyAlignment="1">
      <alignment horizontal="center" vertical="center" wrapText="1"/>
    </xf>
    <xf numFmtId="0" fontId="26" fillId="0"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4" xfId="0" applyFont="1" applyBorder="1" applyAlignment="1">
      <alignment horizontal="center" vertical="center" wrapText="1"/>
    </xf>
    <xf numFmtId="0" fontId="10" fillId="2" borderId="1" xfId="0" applyFont="1" applyFill="1" applyBorder="1" applyAlignment="1">
      <alignment horizontal="center" vertical="top" wrapText="1"/>
    </xf>
    <xf numFmtId="2" fontId="23" fillId="5" borderId="8" xfId="0" applyNumberFormat="1" applyFont="1" applyFill="1" applyBorder="1" applyAlignment="1">
      <alignment horizontal="center" vertical="center" wrapText="1"/>
    </xf>
    <xf numFmtId="0" fontId="14" fillId="0" borderId="0" xfId="0" applyFont="1" applyBorder="1"/>
    <xf numFmtId="0" fontId="0" fillId="0" borderId="0" xfId="0" applyBorder="1"/>
    <xf numFmtId="4" fontId="26" fillId="5" borderId="19" xfId="0" applyNumberFormat="1" applyFont="1" applyFill="1" applyBorder="1" applyAlignment="1">
      <alignment horizontal="right" vertical="center"/>
    </xf>
    <xf numFmtId="4" fontId="26" fillId="5" borderId="11" xfId="0" applyNumberFormat="1" applyFont="1" applyFill="1" applyBorder="1" applyAlignment="1">
      <alignment horizontal="right" vertical="center"/>
    </xf>
    <xf numFmtId="4" fontId="26" fillId="6" borderId="15" xfId="0" applyNumberFormat="1" applyFont="1" applyFill="1" applyBorder="1" applyAlignment="1">
      <alignment horizontal="right" vertical="center"/>
    </xf>
    <xf numFmtId="0" fontId="8"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4" fontId="8" fillId="5" borderId="6"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6" xfId="0" quotePrefix="1" applyFont="1" applyFill="1" applyBorder="1" applyAlignment="1">
      <alignment horizontal="center" vertical="center" wrapText="1"/>
    </xf>
    <xf numFmtId="0" fontId="0" fillId="2" borderId="1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applyAlignment="1">
      <alignment wrapText="1"/>
    </xf>
    <xf numFmtId="0" fontId="38" fillId="0" borderId="6"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8" fillId="0" borderId="6" xfId="0" applyFont="1" applyFill="1" applyBorder="1"/>
    <xf numFmtId="4" fontId="38" fillId="0" borderId="6" xfId="0" applyNumberFormat="1" applyFont="1" applyFill="1" applyBorder="1" applyAlignment="1">
      <alignment horizontal="center" vertical="center" wrapText="1"/>
    </xf>
    <xf numFmtId="49" fontId="38" fillId="0" borderId="6"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4" fontId="38" fillId="0" borderId="1"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8" fillId="0" borderId="1" xfId="0" applyFont="1" applyFill="1" applyBorder="1"/>
    <xf numFmtId="0" fontId="38" fillId="0" borderId="6" xfId="0" applyFont="1" applyFill="1" applyBorder="1" applyAlignment="1">
      <alignment horizontal="center" vertical="center"/>
    </xf>
    <xf numFmtId="49" fontId="38" fillId="0" borderId="6" xfId="0" applyNumberFormat="1" applyFont="1" applyFill="1" applyBorder="1" applyAlignment="1">
      <alignment horizontal="center" vertical="center"/>
    </xf>
    <xf numFmtId="4" fontId="38" fillId="0" borderId="6" xfId="0" applyNumberFormat="1" applyFont="1" applyFill="1" applyBorder="1" applyAlignment="1">
      <alignment horizontal="left"/>
    </xf>
    <xf numFmtId="4" fontId="38" fillId="0" borderId="6" xfId="0" applyNumberFormat="1" applyFont="1" applyFill="1" applyBorder="1" applyAlignment="1">
      <alignment horizontal="center" vertical="center"/>
    </xf>
    <xf numFmtId="4" fontId="38" fillId="0" borderId="6" xfId="0" applyNumberFormat="1" applyFont="1" applyFill="1" applyBorder="1"/>
    <xf numFmtId="0" fontId="39" fillId="0" borderId="1" xfId="0" applyFont="1" applyFill="1" applyBorder="1" applyAlignment="1">
      <alignment horizontal="center" vertical="center" wrapText="1"/>
    </xf>
    <xf numFmtId="2" fontId="38" fillId="0" borderId="6" xfId="0" applyNumberFormat="1" applyFont="1" applyFill="1" applyBorder="1"/>
    <xf numFmtId="2" fontId="38" fillId="0" borderId="6" xfId="0" applyNumberFormat="1" applyFont="1" applyFill="1" applyBorder="1" applyAlignment="1">
      <alignment horizontal="center" vertical="center"/>
    </xf>
    <xf numFmtId="4" fontId="26" fillId="0" borderId="0" xfId="0" applyNumberFormat="1" applyFont="1" applyFill="1"/>
    <xf numFmtId="0" fontId="34" fillId="0" borderId="6" xfId="0" applyFont="1" applyFill="1" applyBorder="1" applyAlignment="1">
      <alignment horizontal="center" vertical="center" wrapText="1"/>
    </xf>
    <xf numFmtId="0" fontId="35" fillId="0" borderId="6" xfId="0" applyFont="1" applyFill="1" applyBorder="1" applyAlignment="1">
      <alignment horizontal="center" vertical="center" wrapText="1"/>
    </xf>
    <xf numFmtId="4" fontId="34" fillId="0" borderId="6" xfId="0" applyNumberFormat="1" applyFont="1" applyFill="1" applyBorder="1" applyAlignment="1">
      <alignment horizontal="center" vertical="center" wrapText="1"/>
    </xf>
    <xf numFmtId="49" fontId="34" fillId="0" borderId="6" xfId="0" applyNumberFormat="1" applyFont="1" applyFill="1" applyBorder="1" applyAlignment="1">
      <alignment horizontal="center" vertical="center" wrapText="1"/>
    </xf>
    <xf numFmtId="0" fontId="34" fillId="0" borderId="6" xfId="0" applyFont="1" applyFill="1" applyBorder="1" applyAlignment="1">
      <alignment horizontal="center" vertical="center"/>
    </xf>
    <xf numFmtId="4" fontId="26" fillId="5" borderId="23" xfId="0" applyNumberFormat="1" applyFont="1" applyFill="1" applyBorder="1" applyAlignment="1">
      <alignment horizontal="right" vertical="center" wrapText="1"/>
    </xf>
    <xf numFmtId="4" fontId="26" fillId="0" borderId="19" xfId="0" applyNumberFormat="1" applyFont="1" applyFill="1" applyBorder="1" applyAlignment="1">
      <alignment horizontal="right" vertical="center"/>
    </xf>
    <xf numFmtId="0" fontId="26" fillId="0" borderId="6" xfId="0" applyFont="1" applyFill="1" applyBorder="1"/>
    <xf numFmtId="0" fontId="23" fillId="0" borderId="6" xfId="0" applyFont="1" applyFill="1" applyBorder="1" applyAlignment="1">
      <alignment horizontal="center" wrapText="1"/>
    </xf>
    <xf numFmtId="166" fontId="23" fillId="0" borderId="6" xfId="0" applyNumberFormat="1" applyFont="1" applyFill="1" applyBorder="1" applyAlignment="1">
      <alignment horizontal="center" vertical="center" wrapText="1"/>
    </xf>
    <xf numFmtId="4" fontId="23" fillId="0" borderId="0" xfId="0" applyNumberFormat="1" applyFont="1" applyFill="1" applyAlignment="1">
      <alignment horizontal="left"/>
    </xf>
    <xf numFmtId="0" fontId="23" fillId="0" borderId="0" xfId="0" applyFont="1" applyFill="1"/>
    <xf numFmtId="0" fontId="23" fillId="0" borderId="6" xfId="0" applyFont="1" applyFill="1" applyBorder="1"/>
    <xf numFmtId="4" fontId="23" fillId="0" borderId="6" xfId="0" applyNumberFormat="1" applyFont="1" applyFill="1" applyBorder="1"/>
    <xf numFmtId="0" fontId="23" fillId="0" borderId="0" xfId="0" applyFont="1" applyFill="1" applyAlignment="1">
      <alignment horizontal="left"/>
    </xf>
    <xf numFmtId="4" fontId="41" fillId="0" borderId="0" xfId="0" applyNumberFormat="1" applyFont="1"/>
    <xf numFmtId="0" fontId="2" fillId="6" borderId="17" xfId="0" applyFont="1" applyFill="1" applyBorder="1" applyAlignment="1">
      <alignment horizontal="center" vertical="center"/>
    </xf>
    <xf numFmtId="0" fontId="2" fillId="0" borderId="24" xfId="0" applyFont="1" applyBorder="1" applyAlignment="1">
      <alignment horizontal="center" vertical="center"/>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4" fillId="0" borderId="0" xfId="0" applyFont="1" applyAlignment="1">
      <alignment horizontal="left" vertical="top" wrapText="1"/>
    </xf>
    <xf numFmtId="0" fontId="2" fillId="0" borderId="0" xfId="0" applyFont="1"/>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11" fillId="0" borderId="0" xfId="0" applyFont="1" applyAlignment="1">
      <alignment horizontal="left" vertical="top" wrapText="1"/>
    </xf>
    <xf numFmtId="0" fontId="12" fillId="0" borderId="0" xfId="0" applyFont="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25" fillId="0" borderId="0" xfId="0"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2" fontId="3" fillId="2" borderId="2"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23" fillId="5"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xf>
    <xf numFmtId="0" fontId="4" fillId="2"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8" fillId="5" borderId="6" xfId="0" quotePrefix="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4" fontId="8" fillId="5" borderId="6"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0" fillId="5" borderId="8" xfId="0" applyNumberFormat="1" applyFont="1" applyFill="1" applyBorder="1" applyAlignment="1"/>
    <xf numFmtId="0" fontId="9" fillId="5"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2" fillId="5" borderId="8" xfId="0" applyFont="1" applyFill="1" applyBorder="1" applyAlignment="1"/>
    <xf numFmtId="0" fontId="9" fillId="5" borderId="1" xfId="0" applyFont="1" applyFill="1" applyBorder="1" applyAlignment="1">
      <alignment horizontal="center" vertical="center" wrapText="1"/>
    </xf>
    <xf numFmtId="0" fontId="0" fillId="5" borderId="8" xfId="0" applyFont="1" applyFill="1" applyBorder="1" applyAlignment="1"/>
    <xf numFmtId="0" fontId="9" fillId="5" borderId="8"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8" xfId="0" applyFont="1" applyFill="1" applyBorder="1" applyAlignment="1">
      <alignment horizontal="center" vertical="center"/>
    </xf>
    <xf numFmtId="0" fontId="9" fillId="5" borderId="3" xfId="0" applyFont="1" applyFill="1" applyBorder="1" applyAlignment="1">
      <alignment horizontal="center" vertical="center"/>
    </xf>
    <xf numFmtId="0" fontId="0" fillId="5" borderId="9" xfId="0" applyFont="1" applyFill="1" applyBorder="1"/>
    <xf numFmtId="0" fontId="2" fillId="5" borderId="1" xfId="0" applyFont="1" applyFill="1" applyBorder="1" applyAlignment="1">
      <alignment horizontal="center" vertical="center" wrapText="1"/>
    </xf>
  </cellXfs>
  <cellStyles count="42">
    <cellStyle name="Dziesiętny 2" xfId="13" xr:uid="{00000000-0005-0000-0000-000000000000}"/>
    <cellStyle name="Dziesiętny 2 2" xfId="2" xr:uid="{00000000-0005-0000-0000-000001000000}"/>
    <cellStyle name="Dziesiętny 2 2 2" xfId="17" xr:uid="{00000000-0005-0000-0000-000002000000}"/>
    <cellStyle name="Dziesiętny 2 2 2 2" xfId="32" xr:uid="{00000000-0005-0000-0000-000003000000}"/>
    <cellStyle name="Dziesiętny 2 2 3" xfId="26" xr:uid="{00000000-0005-0000-0000-000004000000}"/>
    <cellStyle name="Dziesiętny 2 3" xfId="23" xr:uid="{00000000-0005-0000-0000-000005000000}"/>
    <cellStyle name="Dziesiętny 2 3 2" xfId="38" xr:uid="{00000000-0005-0000-0000-000006000000}"/>
    <cellStyle name="Dziesiętny 2 4" xfId="29" xr:uid="{00000000-0005-0000-0000-000007000000}"/>
    <cellStyle name="Dziesiętny 3" xfId="8" xr:uid="{00000000-0005-0000-0000-000008000000}"/>
    <cellStyle name="Dziesiętny 3 2" xfId="21" xr:uid="{00000000-0005-0000-0000-000009000000}"/>
    <cellStyle name="Dziesiętny 3 2 2" xfId="36" xr:uid="{00000000-0005-0000-0000-00000A000000}"/>
    <cellStyle name="Dziesiętny 3 3" xfId="27" xr:uid="{00000000-0005-0000-0000-00000B000000}"/>
    <cellStyle name="Dziesiętny 4" xfId="16" xr:uid="{00000000-0005-0000-0000-00000C000000}"/>
    <cellStyle name="Dziesiętny 4 2" xfId="19" xr:uid="{00000000-0005-0000-0000-00000D000000}"/>
    <cellStyle name="Dziesiętny 4 2 2" xfId="34" xr:uid="{00000000-0005-0000-0000-00000E000000}"/>
    <cellStyle name="Dziesiętny 4 3" xfId="31" xr:uid="{00000000-0005-0000-0000-00000F000000}"/>
    <cellStyle name="Excel Built-in Normal" xfId="6" xr:uid="{00000000-0005-0000-0000-000010000000}"/>
    <cellStyle name="Normalny" xfId="0" builtinId="0"/>
    <cellStyle name="Normalny 2" xfId="5" xr:uid="{00000000-0005-0000-0000-000012000000}"/>
    <cellStyle name="Normalny 2 2" xfId="10" xr:uid="{00000000-0005-0000-0000-000013000000}"/>
    <cellStyle name="Normalny 3" xfId="3" xr:uid="{00000000-0005-0000-0000-000014000000}"/>
    <cellStyle name="Normalny 3 2" xfId="11" xr:uid="{00000000-0005-0000-0000-000015000000}"/>
    <cellStyle name="Normalny 4" xfId="4" xr:uid="{00000000-0005-0000-0000-000016000000}"/>
    <cellStyle name="Normalny 4 2" xfId="1" xr:uid="{00000000-0005-0000-0000-000017000000}"/>
    <cellStyle name="Normalny 4 2 2" xfId="12" xr:uid="{00000000-0005-0000-0000-000018000000}"/>
    <cellStyle name="Normalny 5" xfId="15" xr:uid="{00000000-0005-0000-0000-000019000000}"/>
    <cellStyle name="Normalny 6" xfId="7" xr:uid="{00000000-0005-0000-0000-00001A000000}"/>
    <cellStyle name="Procentowy" xfId="41" builtinId="5"/>
    <cellStyle name="Walutowy" xfId="25" builtinId="4"/>
    <cellStyle name="Walutowy 2" xfId="14" xr:uid="{00000000-0005-0000-0000-00001D000000}"/>
    <cellStyle name="Walutowy 2 2" xfId="24" xr:uid="{00000000-0005-0000-0000-00001E000000}"/>
    <cellStyle name="Walutowy 2 2 2" xfId="39" xr:uid="{00000000-0005-0000-0000-00001F000000}"/>
    <cellStyle name="Walutowy 2 3" xfId="30" xr:uid="{00000000-0005-0000-0000-000020000000}"/>
    <cellStyle name="Walutowy 3" xfId="9" xr:uid="{00000000-0005-0000-0000-000021000000}"/>
    <cellStyle name="Walutowy 3 2" xfId="22" xr:uid="{00000000-0005-0000-0000-000022000000}"/>
    <cellStyle name="Walutowy 3 2 2" xfId="37" xr:uid="{00000000-0005-0000-0000-000023000000}"/>
    <cellStyle name="Walutowy 3 3" xfId="28" xr:uid="{00000000-0005-0000-0000-000024000000}"/>
    <cellStyle name="Walutowy 4" xfId="20" xr:uid="{00000000-0005-0000-0000-000025000000}"/>
    <cellStyle name="Walutowy 4 2" xfId="35" xr:uid="{00000000-0005-0000-0000-000026000000}"/>
    <cellStyle name="Walutowy 5" xfId="18" xr:uid="{00000000-0005-0000-0000-000027000000}"/>
    <cellStyle name="Walutowy 5 2" xfId="33" xr:uid="{00000000-0005-0000-0000-000028000000}"/>
    <cellStyle name="Walutowy 6" xfId="40" xr:uid="{00000000-0005-0000-0000-000029000000}"/>
  </cellStyles>
  <dxfs count="0"/>
  <tableStyles count="0" defaultTableStyle="TableStyleMedium2" defaultPivotStyle="PivotStyleLight16"/>
  <colors>
    <mruColors>
      <color rgb="FFB7D999"/>
      <color rgb="FFFF99CC"/>
      <color rgb="FF00FFCC"/>
      <color rgb="FFFF99FF"/>
      <color rgb="FFCCFF66"/>
      <color rgb="FF00FFFF"/>
      <color rgb="FFCC00FF"/>
      <color rgb="FFFF6600"/>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zoomScaleNormal="100" workbookViewId="0">
      <selection activeCell="F26" sqref="F26"/>
    </sheetView>
  </sheetViews>
  <sheetFormatPr defaultRowHeight="15"/>
  <cols>
    <col min="2" max="2" width="26.42578125" bestFit="1" customWidth="1"/>
    <col min="3" max="3" width="14" bestFit="1" customWidth="1"/>
    <col min="4" max="4" width="14.28515625" bestFit="1" customWidth="1"/>
    <col min="7" max="7" width="12.85546875" customWidth="1"/>
  </cols>
  <sheetData>
    <row r="1" spans="1:7">
      <c r="A1" s="16" t="s">
        <v>1493</v>
      </c>
      <c r="B1" s="16"/>
      <c r="D1" s="102"/>
    </row>
    <row r="2" spans="1:7">
      <c r="A2" s="16" t="s">
        <v>502</v>
      </c>
      <c r="B2" s="16"/>
    </row>
    <row r="3" spans="1:7" ht="36.75" customHeight="1" thickBot="1"/>
    <row r="4" spans="1:7" ht="41.25" customHeight="1" thickBot="1">
      <c r="B4" s="267"/>
      <c r="C4" s="335" t="s">
        <v>1328</v>
      </c>
      <c r="D4" s="336"/>
    </row>
    <row r="5" spans="1:7" ht="15.75" thickBot="1">
      <c r="B5" s="266" t="s">
        <v>472</v>
      </c>
      <c r="C5" s="268" t="s">
        <v>476</v>
      </c>
      <c r="D5" s="269" t="s">
        <v>477</v>
      </c>
    </row>
    <row r="6" spans="1:7">
      <c r="B6" s="297" t="s">
        <v>189</v>
      </c>
      <c r="C6" s="255">
        <v>9</v>
      </c>
      <c r="D6" s="324">
        <v>183103.5</v>
      </c>
    </row>
    <row r="7" spans="1:7">
      <c r="B7" s="298" t="s">
        <v>190</v>
      </c>
      <c r="C7" s="256">
        <v>9</v>
      </c>
      <c r="D7" s="289">
        <v>163990.47</v>
      </c>
    </row>
    <row r="8" spans="1:7">
      <c r="B8" s="298" t="s">
        <v>191</v>
      </c>
      <c r="C8" s="282">
        <v>12</v>
      </c>
      <c r="D8" s="325">
        <v>255000</v>
      </c>
    </row>
    <row r="9" spans="1:7">
      <c r="B9" s="298" t="s">
        <v>192</v>
      </c>
      <c r="C9" s="256">
        <v>8</v>
      </c>
      <c r="D9" s="289">
        <v>99945.55</v>
      </c>
    </row>
    <row r="10" spans="1:7">
      <c r="B10" s="298" t="s">
        <v>193</v>
      </c>
      <c r="C10" s="256">
        <v>11</v>
      </c>
      <c r="D10" s="289">
        <v>145254.77000000002</v>
      </c>
    </row>
    <row r="11" spans="1:7">
      <c r="B11" s="298" t="s">
        <v>194</v>
      </c>
      <c r="C11" s="256">
        <v>10</v>
      </c>
      <c r="D11" s="289">
        <v>191453.5</v>
      </c>
    </row>
    <row r="12" spans="1:7">
      <c r="B12" s="298" t="s">
        <v>195</v>
      </c>
      <c r="C12" s="256">
        <v>11</v>
      </c>
      <c r="D12" s="289">
        <v>1089989.71</v>
      </c>
    </row>
    <row r="13" spans="1:7">
      <c r="B13" s="298" t="s">
        <v>196</v>
      </c>
      <c r="C13" s="256">
        <v>11</v>
      </c>
      <c r="D13" s="289">
        <v>137800</v>
      </c>
    </row>
    <row r="14" spans="1:7">
      <c r="B14" s="298" t="s">
        <v>197</v>
      </c>
      <c r="C14" s="282">
        <v>10</v>
      </c>
      <c r="D14" s="325">
        <v>180672.2</v>
      </c>
    </row>
    <row r="15" spans="1:7">
      <c r="B15" s="298" t="s">
        <v>198</v>
      </c>
      <c r="C15" s="256">
        <v>9</v>
      </c>
      <c r="D15" s="289">
        <v>129425.65</v>
      </c>
    </row>
    <row r="16" spans="1:7" ht="15.75">
      <c r="B16" s="298" t="s">
        <v>199</v>
      </c>
      <c r="C16" s="282">
        <v>10</v>
      </c>
      <c r="D16" s="325">
        <v>100426.6</v>
      </c>
      <c r="G16" s="334"/>
    </row>
    <row r="17" spans="2:4">
      <c r="B17" s="298" t="s">
        <v>200</v>
      </c>
      <c r="C17" s="256">
        <v>10</v>
      </c>
      <c r="D17" s="289">
        <v>174899.6</v>
      </c>
    </row>
    <row r="18" spans="2:4">
      <c r="B18" s="298" t="s">
        <v>201</v>
      </c>
      <c r="C18" s="256">
        <v>8</v>
      </c>
      <c r="D18" s="289">
        <f>'SW świętokrzyskiego'!R16</f>
        <v>192123.15</v>
      </c>
    </row>
    <row r="19" spans="2:4">
      <c r="B19" s="298" t="s">
        <v>202</v>
      </c>
      <c r="C19" s="256">
        <v>17</v>
      </c>
      <c r="D19" s="289">
        <v>206672.67</v>
      </c>
    </row>
    <row r="20" spans="2:4">
      <c r="B20" s="298" t="s">
        <v>203</v>
      </c>
      <c r="C20" s="256">
        <v>10</v>
      </c>
      <c r="D20" s="289">
        <v>143191</v>
      </c>
    </row>
    <row r="21" spans="2:4">
      <c r="B21" s="298" t="s">
        <v>204</v>
      </c>
      <c r="C21" s="282">
        <v>17</v>
      </c>
      <c r="D21" s="325">
        <v>59289.27</v>
      </c>
    </row>
    <row r="22" spans="2:4" ht="32.25" customHeight="1">
      <c r="B22" s="299" t="s">
        <v>1533</v>
      </c>
      <c r="C22" s="282">
        <v>16</v>
      </c>
      <c r="D22" s="325">
        <v>2984081.52</v>
      </c>
    </row>
    <row r="23" spans="2:4" ht="30">
      <c r="B23" s="299" t="s">
        <v>655</v>
      </c>
      <c r="C23" s="256">
        <v>5</v>
      </c>
      <c r="D23" s="289">
        <f>ARiMR!R18</f>
        <v>642700</v>
      </c>
    </row>
    <row r="24" spans="2:4" ht="30.75" thickBot="1">
      <c r="B24" s="300" t="s">
        <v>714</v>
      </c>
      <c r="C24" s="257">
        <v>1</v>
      </c>
      <c r="D24" s="290">
        <f>KOWR!R9</f>
        <v>95500</v>
      </c>
    </row>
    <row r="25" spans="2:4" ht="15.75" thickBot="1">
      <c r="B25" s="261" t="s">
        <v>205</v>
      </c>
      <c r="C25" s="262">
        <f>SUM(C6:C24)</f>
        <v>194</v>
      </c>
      <c r="D25" s="291">
        <f>SUM(D6:D24)</f>
        <v>7175519.1600000001</v>
      </c>
    </row>
  </sheetData>
  <mergeCells count="1">
    <mergeCell ref="C4:D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Z279"/>
  <sheetViews>
    <sheetView zoomScale="60" zoomScaleNormal="60" workbookViewId="0">
      <pane ySplit="3" topLeftCell="A13" activePane="bottomLeft" state="frozen"/>
      <selection activeCell="A3" sqref="A3"/>
      <selection pane="bottomLeft" activeCell="P18" sqref="P18"/>
    </sheetView>
  </sheetViews>
  <sheetFormatPr defaultRowHeight="15"/>
  <cols>
    <col min="1" max="1" width="5.140625" customWidth="1"/>
    <col min="2" max="2" width="36.28515625" customWidth="1"/>
    <col min="3" max="3" width="50.7109375" customWidth="1"/>
    <col min="4" max="4" width="24.140625" customWidth="1"/>
    <col min="5" max="5" width="50.7109375" customWidth="1"/>
    <col min="6" max="6" width="20.7109375" customWidth="1"/>
    <col min="7" max="7" width="27" style="7" customWidth="1"/>
    <col min="8" max="8" width="48.42578125" customWidth="1"/>
    <col min="9" max="9" width="13.140625" customWidth="1"/>
    <col min="10" max="10" width="19.5703125" customWidth="1"/>
    <col min="11" max="11" width="11.570312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7.42578125"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3432">
      <c r="A1" s="344" t="s">
        <v>1494</v>
      </c>
      <c r="B1" s="344"/>
      <c r="C1" s="344"/>
      <c r="D1" s="344"/>
      <c r="E1" s="344"/>
      <c r="F1" s="344"/>
      <c r="G1" s="344"/>
      <c r="H1" s="344"/>
      <c r="I1" s="344"/>
      <c r="J1" s="344"/>
      <c r="K1" s="345"/>
      <c r="L1" s="345"/>
      <c r="M1" s="345"/>
      <c r="N1" s="345"/>
      <c r="O1" s="345"/>
      <c r="P1" s="345"/>
      <c r="Q1" s="345"/>
      <c r="R1" s="345"/>
      <c r="S1" s="345"/>
      <c r="T1" s="345"/>
    </row>
    <row r="3" spans="1:3432" ht="36.75" customHeight="1">
      <c r="A3" s="346" t="s">
        <v>0</v>
      </c>
      <c r="B3" s="346" t="s">
        <v>1</v>
      </c>
      <c r="C3" s="346" t="s">
        <v>2</v>
      </c>
      <c r="D3" s="346" t="s">
        <v>3</v>
      </c>
      <c r="E3" s="346" t="s">
        <v>4</v>
      </c>
      <c r="F3" s="346" t="s">
        <v>5</v>
      </c>
      <c r="G3" s="346" t="s">
        <v>6</v>
      </c>
      <c r="H3" s="346" t="s">
        <v>7</v>
      </c>
      <c r="I3" s="346" t="s">
        <v>8</v>
      </c>
      <c r="J3" s="342" t="s">
        <v>9</v>
      </c>
      <c r="K3" s="343"/>
      <c r="L3" s="346" t="s">
        <v>10</v>
      </c>
      <c r="M3" s="340" t="s">
        <v>11</v>
      </c>
      <c r="N3" s="341"/>
      <c r="O3" s="342" t="s">
        <v>12</v>
      </c>
      <c r="P3" s="343"/>
      <c r="Q3" s="337" t="s">
        <v>13</v>
      </c>
      <c r="R3" s="337"/>
      <c r="S3" s="338" t="s">
        <v>14</v>
      </c>
    </row>
    <row r="4" spans="1:3432" ht="26.25" customHeight="1">
      <c r="A4" s="347"/>
      <c r="B4" s="347"/>
      <c r="C4" s="348"/>
      <c r="D4" s="347"/>
      <c r="E4" s="347"/>
      <c r="F4" s="347"/>
      <c r="G4" s="347"/>
      <c r="H4" s="347"/>
      <c r="I4" s="347"/>
      <c r="J4" s="19" t="s">
        <v>15</v>
      </c>
      <c r="K4" s="1" t="s">
        <v>16</v>
      </c>
      <c r="L4" s="347"/>
      <c r="M4" s="19">
        <v>2018</v>
      </c>
      <c r="N4" s="19">
        <v>2019</v>
      </c>
      <c r="O4" s="19">
        <v>2018</v>
      </c>
      <c r="P4" s="19">
        <v>2019</v>
      </c>
      <c r="Q4" s="2">
        <v>2018</v>
      </c>
      <c r="R4" s="2">
        <v>2019</v>
      </c>
      <c r="S4" s="339"/>
    </row>
    <row r="5" spans="1:3432" ht="14.25" customHeight="1">
      <c r="A5" s="3" t="s">
        <v>17</v>
      </c>
      <c r="B5" s="3" t="s">
        <v>18</v>
      </c>
      <c r="C5" s="4" t="s">
        <v>19</v>
      </c>
      <c r="D5" s="3" t="s">
        <v>20</v>
      </c>
      <c r="E5" s="3" t="s">
        <v>21</v>
      </c>
      <c r="F5" s="3" t="s">
        <v>22</v>
      </c>
      <c r="G5" s="20" t="s">
        <v>23</v>
      </c>
      <c r="H5" s="3" t="s">
        <v>24</v>
      </c>
      <c r="I5" s="3" t="s">
        <v>25</v>
      </c>
      <c r="J5" s="3" t="s">
        <v>26</v>
      </c>
      <c r="K5" s="5" t="s">
        <v>27</v>
      </c>
      <c r="L5" s="3" t="s">
        <v>28</v>
      </c>
      <c r="M5" s="3" t="s">
        <v>29</v>
      </c>
      <c r="N5" s="3" t="s">
        <v>30</v>
      </c>
      <c r="O5" s="3" t="s">
        <v>31</v>
      </c>
      <c r="P5" s="3" t="s">
        <v>32</v>
      </c>
      <c r="Q5" s="4" t="s">
        <v>131</v>
      </c>
      <c r="R5" s="4" t="s">
        <v>34</v>
      </c>
      <c r="S5" s="6" t="s">
        <v>35</v>
      </c>
    </row>
    <row r="6" spans="1:3432" s="9" customFormat="1" ht="264">
      <c r="A6" s="43">
        <v>1</v>
      </c>
      <c r="B6" s="43" t="s">
        <v>111</v>
      </c>
      <c r="C6" s="43" t="s">
        <v>1097</v>
      </c>
      <c r="D6" s="43" t="s">
        <v>539</v>
      </c>
      <c r="E6" s="43" t="s">
        <v>1098</v>
      </c>
      <c r="F6" s="43" t="s">
        <v>93</v>
      </c>
      <c r="G6" s="43" t="s">
        <v>132</v>
      </c>
      <c r="H6" s="43" t="s">
        <v>206</v>
      </c>
      <c r="I6" s="43" t="s">
        <v>134</v>
      </c>
      <c r="J6" s="44" t="s">
        <v>207</v>
      </c>
      <c r="K6" s="42" t="s">
        <v>819</v>
      </c>
      <c r="L6" s="43" t="s">
        <v>81</v>
      </c>
      <c r="M6" s="43" t="s">
        <v>160</v>
      </c>
      <c r="N6" s="43"/>
      <c r="O6" s="71">
        <v>11626.5</v>
      </c>
      <c r="P6" s="71"/>
      <c r="Q6" s="71">
        <v>10626.5</v>
      </c>
      <c r="R6" s="71"/>
      <c r="S6" s="43" t="s">
        <v>208</v>
      </c>
    </row>
    <row r="7" spans="1:3432" s="78" customFormat="1" ht="375" customHeight="1">
      <c r="A7" s="43">
        <v>2</v>
      </c>
      <c r="B7" s="44" t="s">
        <v>111</v>
      </c>
      <c r="C7" s="44" t="s">
        <v>715</v>
      </c>
      <c r="D7" s="43" t="s">
        <v>539</v>
      </c>
      <c r="E7" s="44" t="s">
        <v>716</v>
      </c>
      <c r="F7" s="44" t="s">
        <v>493</v>
      </c>
      <c r="G7" s="44" t="s">
        <v>209</v>
      </c>
      <c r="H7" s="44" t="s">
        <v>210</v>
      </c>
      <c r="I7" s="44" t="s">
        <v>211</v>
      </c>
      <c r="J7" s="44" t="s">
        <v>212</v>
      </c>
      <c r="K7" s="42" t="s">
        <v>1389</v>
      </c>
      <c r="L7" s="44" t="s">
        <v>213</v>
      </c>
      <c r="M7" s="44" t="s">
        <v>65</v>
      </c>
      <c r="N7" s="44"/>
      <c r="O7" s="72">
        <v>44500</v>
      </c>
      <c r="P7" s="72"/>
      <c r="Q7" s="72">
        <v>44500</v>
      </c>
      <c r="R7" s="72"/>
      <c r="S7" s="43" t="s">
        <v>208</v>
      </c>
    </row>
    <row r="8" spans="1:3432" s="9" customFormat="1" ht="300">
      <c r="A8" s="43">
        <v>3</v>
      </c>
      <c r="B8" s="44" t="s">
        <v>111</v>
      </c>
      <c r="C8" s="44" t="s">
        <v>1099</v>
      </c>
      <c r="D8" s="43" t="s">
        <v>539</v>
      </c>
      <c r="E8" s="43" t="s">
        <v>1390</v>
      </c>
      <c r="F8" s="43" t="s">
        <v>493</v>
      </c>
      <c r="G8" s="43" t="s">
        <v>133</v>
      </c>
      <c r="H8" s="43" t="s">
        <v>214</v>
      </c>
      <c r="I8" s="43" t="s">
        <v>215</v>
      </c>
      <c r="J8" s="44" t="s">
        <v>216</v>
      </c>
      <c r="K8" s="42" t="s">
        <v>1391</v>
      </c>
      <c r="L8" s="43" t="s">
        <v>217</v>
      </c>
      <c r="M8" s="43" t="s">
        <v>41</v>
      </c>
      <c r="N8" s="43"/>
      <c r="O8" s="71">
        <v>450</v>
      </c>
      <c r="P8" s="71"/>
      <c r="Q8" s="71">
        <v>0</v>
      </c>
      <c r="R8" s="71"/>
      <c r="S8" s="43" t="s">
        <v>208</v>
      </c>
    </row>
    <row r="9" spans="1:3432" s="10" customFormat="1" ht="354" customHeight="1">
      <c r="A9" s="44">
        <v>4</v>
      </c>
      <c r="B9" s="44" t="s">
        <v>111</v>
      </c>
      <c r="C9" s="44" t="s">
        <v>1100</v>
      </c>
      <c r="D9" s="44" t="s">
        <v>539</v>
      </c>
      <c r="E9" s="44" t="s">
        <v>1101</v>
      </c>
      <c r="F9" s="44" t="s">
        <v>69</v>
      </c>
      <c r="G9" s="44" t="s">
        <v>136</v>
      </c>
      <c r="H9" s="44" t="s">
        <v>218</v>
      </c>
      <c r="I9" s="44" t="s">
        <v>77</v>
      </c>
      <c r="J9" s="44" t="s">
        <v>219</v>
      </c>
      <c r="K9" s="42" t="s">
        <v>220</v>
      </c>
      <c r="L9" s="44" t="s">
        <v>221</v>
      </c>
      <c r="M9" s="44" t="s">
        <v>41</v>
      </c>
      <c r="N9" s="44"/>
      <c r="O9" s="72">
        <v>8170</v>
      </c>
      <c r="P9" s="72"/>
      <c r="Q9" s="72">
        <v>0</v>
      </c>
      <c r="R9" s="72"/>
      <c r="S9" s="44" t="s">
        <v>208</v>
      </c>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row>
    <row r="10" spans="1:3432" s="201" customFormat="1" ht="252.6" customHeight="1">
      <c r="A10" s="190">
        <v>5</v>
      </c>
      <c r="B10" s="190" t="s">
        <v>111</v>
      </c>
      <c r="C10" s="190" t="s">
        <v>1346</v>
      </c>
      <c r="D10" s="190" t="s">
        <v>1054</v>
      </c>
      <c r="E10" s="190" t="s">
        <v>1295</v>
      </c>
      <c r="F10" s="190" t="s">
        <v>820</v>
      </c>
      <c r="G10" s="199" t="s">
        <v>821</v>
      </c>
      <c r="H10" s="190" t="s">
        <v>847</v>
      </c>
      <c r="I10" s="190" t="s">
        <v>678</v>
      </c>
      <c r="J10" s="191" t="s">
        <v>822</v>
      </c>
      <c r="K10" s="194" t="s">
        <v>1495</v>
      </c>
      <c r="L10" s="190" t="s">
        <v>823</v>
      </c>
      <c r="M10" s="190"/>
      <c r="N10" s="190" t="s">
        <v>160</v>
      </c>
      <c r="O10" s="200"/>
      <c r="P10" s="200">
        <v>10309</v>
      </c>
      <c r="Q10" s="200"/>
      <c r="R10" s="200">
        <v>10309</v>
      </c>
      <c r="S10" s="190" t="s">
        <v>208</v>
      </c>
    </row>
    <row r="11" spans="1:3432" s="201" customFormat="1" ht="180">
      <c r="A11" s="190">
        <v>6</v>
      </c>
      <c r="B11" s="190" t="s">
        <v>111</v>
      </c>
      <c r="C11" s="190" t="s">
        <v>1102</v>
      </c>
      <c r="D11" s="190" t="s">
        <v>1054</v>
      </c>
      <c r="E11" s="190" t="s">
        <v>1103</v>
      </c>
      <c r="F11" s="190" t="s">
        <v>824</v>
      </c>
      <c r="G11" s="199" t="s">
        <v>825</v>
      </c>
      <c r="H11" s="190" t="s">
        <v>848</v>
      </c>
      <c r="I11" s="190" t="s">
        <v>321</v>
      </c>
      <c r="J11" s="190" t="s">
        <v>826</v>
      </c>
      <c r="K11" s="202" t="s">
        <v>1331</v>
      </c>
      <c r="L11" s="190" t="s">
        <v>827</v>
      </c>
      <c r="M11" s="190"/>
      <c r="N11" s="190" t="s">
        <v>160</v>
      </c>
      <c r="O11" s="200"/>
      <c r="P11" s="200">
        <v>5944</v>
      </c>
      <c r="Q11" s="200"/>
      <c r="R11" s="200">
        <v>5944</v>
      </c>
      <c r="S11" s="190" t="s">
        <v>208</v>
      </c>
    </row>
    <row r="12" spans="1:3432" s="201" customFormat="1" ht="300">
      <c r="A12" s="190">
        <v>7</v>
      </c>
      <c r="B12" s="190" t="s">
        <v>111</v>
      </c>
      <c r="C12" s="190" t="s">
        <v>1104</v>
      </c>
      <c r="D12" s="190" t="s">
        <v>1054</v>
      </c>
      <c r="E12" s="190" t="s">
        <v>1105</v>
      </c>
      <c r="F12" s="190" t="s">
        <v>711</v>
      </c>
      <c r="G12" s="190" t="s">
        <v>828</v>
      </c>
      <c r="H12" s="190" t="s">
        <v>1296</v>
      </c>
      <c r="I12" s="190" t="s">
        <v>1297</v>
      </c>
      <c r="J12" s="190" t="s">
        <v>829</v>
      </c>
      <c r="K12" s="190" t="s">
        <v>1496</v>
      </c>
      <c r="L12" s="190" t="s">
        <v>830</v>
      </c>
      <c r="M12" s="203"/>
      <c r="N12" s="190" t="s">
        <v>41</v>
      </c>
      <c r="O12" s="203"/>
      <c r="P12" s="204">
        <v>111724</v>
      </c>
      <c r="Q12" s="204"/>
      <c r="R12" s="204">
        <v>111724</v>
      </c>
      <c r="S12" s="190" t="s">
        <v>208</v>
      </c>
    </row>
    <row r="13" spans="1:3432" s="201" customFormat="1" ht="300">
      <c r="A13" s="190">
        <v>8</v>
      </c>
      <c r="B13" s="191" t="s">
        <v>111</v>
      </c>
      <c r="C13" s="191" t="s">
        <v>1106</v>
      </c>
      <c r="D13" s="190" t="s">
        <v>1054</v>
      </c>
      <c r="E13" s="190" t="s">
        <v>1347</v>
      </c>
      <c r="F13" s="190" t="s">
        <v>711</v>
      </c>
      <c r="G13" s="199" t="s">
        <v>133</v>
      </c>
      <c r="H13" s="190" t="s">
        <v>849</v>
      </c>
      <c r="I13" s="190" t="s">
        <v>215</v>
      </c>
      <c r="J13" s="191" t="s">
        <v>216</v>
      </c>
      <c r="K13" s="194" t="s">
        <v>1497</v>
      </c>
      <c r="L13" s="190" t="s">
        <v>831</v>
      </c>
      <c r="M13" s="190"/>
      <c r="N13" s="190" t="s">
        <v>41</v>
      </c>
      <c r="O13" s="200"/>
      <c r="P13" s="200">
        <v>450</v>
      </c>
      <c r="Q13" s="200"/>
      <c r="R13" s="200">
        <v>0</v>
      </c>
      <c r="S13" s="190" t="s">
        <v>208</v>
      </c>
    </row>
    <row r="14" spans="1:3432" ht="240">
      <c r="A14" s="44">
        <v>9</v>
      </c>
      <c r="B14" s="44" t="s">
        <v>111</v>
      </c>
      <c r="C14" s="44" t="s">
        <v>1107</v>
      </c>
      <c r="D14" s="44" t="s">
        <v>1054</v>
      </c>
      <c r="E14" s="44" t="s">
        <v>1392</v>
      </c>
      <c r="F14" s="44" t="s">
        <v>711</v>
      </c>
      <c r="G14" s="105" t="s">
        <v>136</v>
      </c>
      <c r="H14" s="44" t="s">
        <v>850</v>
      </c>
      <c r="I14" s="44" t="s">
        <v>77</v>
      </c>
      <c r="J14" s="44" t="s">
        <v>832</v>
      </c>
      <c r="K14" s="42" t="s">
        <v>833</v>
      </c>
      <c r="L14" s="44" t="s">
        <v>221</v>
      </c>
      <c r="M14" s="44"/>
      <c r="N14" s="44" t="s">
        <v>41</v>
      </c>
      <c r="O14" s="72"/>
      <c r="P14" s="72">
        <v>8500</v>
      </c>
      <c r="Q14" s="72"/>
      <c r="R14" s="72">
        <v>0</v>
      </c>
      <c r="S14" s="44" t="s">
        <v>208</v>
      </c>
    </row>
    <row r="15" spans="1:3432">
      <c r="A15" s="11"/>
      <c r="B15" s="11"/>
      <c r="C15" s="11"/>
      <c r="D15" s="11"/>
      <c r="E15" s="11"/>
      <c r="F15" s="11"/>
      <c r="G15" s="12"/>
      <c r="H15" s="11"/>
      <c r="I15" s="11"/>
      <c r="J15" s="11"/>
      <c r="K15" s="11"/>
      <c r="L15" s="11"/>
      <c r="M15" s="11"/>
      <c r="N15" s="11"/>
      <c r="O15" s="11"/>
      <c r="P15" s="11"/>
      <c r="Q15" s="11"/>
      <c r="R15" s="11"/>
      <c r="S15" s="11"/>
    </row>
    <row r="16" spans="1:3432">
      <c r="A16" s="11"/>
      <c r="B16" s="11"/>
      <c r="C16" s="11"/>
      <c r="D16" s="11"/>
      <c r="E16" s="11"/>
      <c r="F16" s="11"/>
      <c r="G16" s="12"/>
      <c r="H16" s="11"/>
      <c r="I16" s="11"/>
      <c r="J16" s="11"/>
      <c r="K16" s="11"/>
      <c r="L16" s="11"/>
      <c r="M16" s="11"/>
      <c r="N16" s="11"/>
      <c r="O16" s="11"/>
      <c r="P16" s="205"/>
      <c r="Q16" s="205" t="s">
        <v>525</v>
      </c>
      <c r="R16" s="205" t="s">
        <v>527</v>
      </c>
    </row>
    <row r="17" spans="1:19">
      <c r="A17" s="11"/>
      <c r="B17" s="11"/>
      <c r="C17" s="11"/>
      <c r="D17" s="11"/>
      <c r="E17" s="11"/>
      <c r="F17" s="11"/>
      <c r="G17" s="12"/>
      <c r="H17" s="11"/>
      <c r="I17" s="11"/>
      <c r="J17" s="11"/>
      <c r="K17" s="11"/>
      <c r="L17" s="11"/>
      <c r="M17" s="11"/>
      <c r="N17" s="11"/>
      <c r="O17" s="99"/>
      <c r="P17" s="260" t="s">
        <v>205</v>
      </c>
      <c r="Q17" s="258">
        <v>9</v>
      </c>
      <c r="R17" s="259">
        <f>R14+R13+R12+R11+R10+Q9+Q8+Q7+Q6</f>
        <v>183103.5</v>
      </c>
    </row>
    <row r="18" spans="1:19">
      <c r="A18" s="11"/>
      <c r="B18" s="11"/>
      <c r="C18" s="11"/>
      <c r="D18" s="11"/>
      <c r="E18" s="11"/>
      <c r="F18" s="11"/>
      <c r="G18" s="12"/>
      <c r="H18" s="11"/>
      <c r="I18" s="11"/>
      <c r="J18" s="11"/>
      <c r="K18" s="11"/>
      <c r="L18" s="11"/>
      <c r="M18" s="11"/>
      <c r="N18" s="11"/>
      <c r="O18" s="100"/>
      <c r="P18" s="11"/>
      <c r="Q18" s="11"/>
      <c r="R18" s="11"/>
      <c r="S18" s="11"/>
    </row>
    <row r="19" spans="1:19">
      <c r="A19" s="11"/>
      <c r="B19" s="11"/>
      <c r="C19" s="11"/>
      <c r="D19" s="11"/>
      <c r="E19" s="11"/>
      <c r="F19" s="11"/>
      <c r="G19" s="12"/>
      <c r="H19" s="11"/>
      <c r="I19" s="11"/>
      <c r="J19" s="11"/>
      <c r="K19" s="11"/>
      <c r="L19" s="11"/>
      <c r="M19" s="11"/>
      <c r="N19" s="11"/>
      <c r="O19" s="11"/>
      <c r="P19" s="11"/>
      <c r="Q19" s="11"/>
      <c r="R19" s="11"/>
      <c r="S19" s="11"/>
    </row>
    <row r="20" spans="1:19">
      <c r="A20" s="11"/>
      <c r="B20" s="11"/>
      <c r="C20" s="11"/>
      <c r="D20" s="11"/>
      <c r="E20" s="11"/>
      <c r="F20" s="11"/>
      <c r="G20" s="12"/>
      <c r="H20" s="11"/>
      <c r="I20" s="11"/>
      <c r="J20" s="11"/>
      <c r="K20" s="11"/>
      <c r="L20" s="11"/>
      <c r="M20" s="11"/>
      <c r="N20" s="11"/>
      <c r="O20" s="11"/>
      <c r="P20" s="11"/>
      <c r="Q20" s="11"/>
      <c r="R20" s="11"/>
      <c r="S20" s="11"/>
    </row>
    <row r="21" spans="1:19">
      <c r="A21" s="11"/>
      <c r="B21" s="11"/>
      <c r="C21" s="11"/>
      <c r="D21" s="11"/>
      <c r="E21" s="11"/>
      <c r="F21" s="11"/>
      <c r="G21" s="12"/>
      <c r="H21" s="11"/>
      <c r="I21" s="11"/>
      <c r="J21" s="11"/>
      <c r="K21" s="11"/>
      <c r="L21" s="11"/>
      <c r="M21" s="11"/>
      <c r="N21" s="11"/>
      <c r="O21" s="11"/>
      <c r="P21" s="11"/>
      <c r="Q21" s="11"/>
      <c r="R21" s="11"/>
      <c r="S21" s="11"/>
    </row>
    <row r="22" spans="1:19">
      <c r="A22" s="11"/>
      <c r="B22" s="11"/>
      <c r="C22" s="11"/>
      <c r="D22" s="11"/>
      <c r="E22" s="11"/>
      <c r="F22" s="11"/>
      <c r="G22" s="12"/>
      <c r="H22" s="11"/>
      <c r="I22" s="11"/>
      <c r="J22" s="11"/>
      <c r="K22" s="11"/>
      <c r="L22" s="11"/>
      <c r="M22" s="11"/>
      <c r="N22" s="11"/>
      <c r="O22" s="11"/>
      <c r="P22" s="11"/>
      <c r="Q22" s="11"/>
      <c r="R22" s="11"/>
      <c r="S22" s="11"/>
    </row>
    <row r="23" spans="1:19">
      <c r="A23" s="11"/>
      <c r="B23" s="11"/>
      <c r="C23" s="11"/>
      <c r="D23" s="11"/>
      <c r="E23" s="11"/>
      <c r="F23" s="11"/>
      <c r="G23" s="12"/>
      <c r="H23" s="11"/>
      <c r="I23" s="11"/>
      <c r="J23" s="11"/>
      <c r="K23" s="11"/>
      <c r="L23" s="11"/>
      <c r="M23" s="11"/>
      <c r="N23" s="11"/>
      <c r="O23" s="11"/>
      <c r="P23" s="11"/>
      <c r="Q23" s="11"/>
      <c r="R23" s="11"/>
      <c r="S23" s="11"/>
    </row>
    <row r="24" spans="1:19">
      <c r="A24" s="11"/>
      <c r="B24" s="11"/>
      <c r="C24" s="11"/>
      <c r="D24" s="11"/>
      <c r="E24" s="11"/>
      <c r="F24" s="11"/>
      <c r="G24" s="12"/>
      <c r="H24" s="11"/>
      <c r="I24" s="11"/>
      <c r="J24" s="11"/>
      <c r="K24" s="11"/>
      <c r="L24" s="11"/>
      <c r="M24" s="11"/>
      <c r="N24" s="11"/>
      <c r="O24" s="11"/>
      <c r="P24" s="11"/>
      <c r="Q24" s="11"/>
      <c r="R24" s="11"/>
      <c r="S24" s="11"/>
    </row>
    <row r="25" spans="1:19">
      <c r="A25" s="11"/>
      <c r="B25" s="11"/>
      <c r="C25" s="11"/>
      <c r="D25" s="11"/>
      <c r="E25" s="11"/>
      <c r="F25" s="11"/>
      <c r="G25" s="12"/>
      <c r="H25" s="11"/>
      <c r="I25" s="11"/>
      <c r="J25" s="11"/>
      <c r="K25" s="11"/>
      <c r="L25" s="11"/>
      <c r="M25" s="11"/>
      <c r="N25" s="11"/>
      <c r="O25" s="11"/>
      <c r="P25" s="11"/>
      <c r="Q25" s="11"/>
      <c r="R25" s="11"/>
      <c r="S25" s="11"/>
    </row>
    <row r="26" spans="1:19">
      <c r="A26" s="11"/>
      <c r="B26" s="11"/>
      <c r="C26" s="11"/>
      <c r="D26" s="11"/>
      <c r="E26" s="11"/>
      <c r="F26" s="11"/>
      <c r="G26" s="12"/>
      <c r="H26" s="11"/>
      <c r="I26" s="11"/>
      <c r="J26" s="11"/>
      <c r="K26" s="11"/>
      <c r="L26" s="11"/>
      <c r="M26" s="11"/>
      <c r="N26" s="11"/>
      <c r="O26" s="11"/>
      <c r="P26" s="11"/>
      <c r="Q26" s="11"/>
      <c r="R26" s="11"/>
      <c r="S26" s="11"/>
    </row>
    <row r="27" spans="1:19">
      <c r="A27" s="11"/>
      <c r="B27" s="11"/>
      <c r="C27" s="11"/>
      <c r="D27" s="11"/>
      <c r="E27" s="11"/>
      <c r="F27" s="11"/>
      <c r="G27" s="12"/>
      <c r="H27" s="11"/>
      <c r="I27" s="11"/>
      <c r="J27" s="11"/>
      <c r="K27" s="11"/>
      <c r="L27" s="11"/>
      <c r="M27" s="11"/>
      <c r="N27" s="11"/>
      <c r="O27" s="11"/>
      <c r="P27" s="11"/>
      <c r="Q27" s="11"/>
      <c r="R27" s="11"/>
      <c r="S27" s="11"/>
    </row>
    <row r="28" spans="1:19">
      <c r="A28" s="11"/>
      <c r="B28" s="11"/>
      <c r="C28" s="11"/>
      <c r="D28" s="11"/>
      <c r="E28" s="11"/>
      <c r="F28" s="11"/>
      <c r="G28" s="12"/>
      <c r="H28" s="11"/>
      <c r="I28" s="11"/>
      <c r="J28" s="11"/>
      <c r="K28" s="11"/>
      <c r="L28" s="11"/>
      <c r="M28" s="11"/>
      <c r="N28" s="11"/>
      <c r="O28" s="11"/>
      <c r="P28" s="11"/>
      <c r="Q28" s="11"/>
      <c r="R28" s="11"/>
      <c r="S28" s="11"/>
    </row>
    <row r="29" spans="1:19">
      <c r="A29" s="11"/>
      <c r="B29" s="11"/>
      <c r="C29" s="11"/>
      <c r="D29" s="11"/>
      <c r="E29" s="11"/>
      <c r="F29" s="11"/>
      <c r="G29" s="12"/>
      <c r="H29" s="11"/>
      <c r="I29" s="11"/>
      <c r="J29" s="11"/>
      <c r="K29" s="11"/>
      <c r="L29" s="11"/>
      <c r="M29" s="11"/>
      <c r="N29" s="11"/>
      <c r="O29" s="11"/>
      <c r="P29" s="11"/>
      <c r="Q29" s="11"/>
      <c r="R29" s="11"/>
      <c r="S29" s="11"/>
    </row>
    <row r="30" spans="1:19">
      <c r="A30" s="11"/>
      <c r="B30" s="11"/>
      <c r="C30" s="11"/>
      <c r="D30" s="11"/>
      <c r="E30" s="11"/>
      <c r="F30" s="11"/>
      <c r="G30" s="12"/>
      <c r="H30" s="11"/>
      <c r="I30" s="11"/>
      <c r="J30" s="11"/>
      <c r="K30" s="11"/>
      <c r="L30" s="11"/>
      <c r="M30" s="11"/>
      <c r="N30" s="11"/>
      <c r="O30" s="11"/>
      <c r="P30" s="11"/>
      <c r="Q30" s="11"/>
      <c r="R30" s="11"/>
      <c r="S30" s="11"/>
    </row>
    <row r="31" spans="1:19">
      <c r="A31" s="11"/>
      <c r="B31" s="11"/>
      <c r="C31" s="11"/>
      <c r="D31" s="11"/>
      <c r="E31" s="11"/>
      <c r="F31" s="11"/>
      <c r="G31" s="12"/>
      <c r="H31" s="11"/>
      <c r="I31" s="11"/>
      <c r="J31" s="11"/>
      <c r="K31" s="11"/>
      <c r="L31" s="11"/>
      <c r="M31" s="11"/>
      <c r="N31" s="11"/>
      <c r="O31" s="11"/>
      <c r="P31" s="11"/>
      <c r="Q31" s="11"/>
      <c r="R31" s="11"/>
      <c r="S31" s="11"/>
    </row>
    <row r="32" spans="1:19">
      <c r="A32" s="11"/>
      <c r="B32" s="11"/>
      <c r="C32" s="11"/>
      <c r="D32" s="11"/>
      <c r="E32" s="11"/>
      <c r="F32" s="11"/>
      <c r="G32" s="12"/>
      <c r="H32" s="11"/>
      <c r="I32" s="11"/>
      <c r="J32" s="11"/>
      <c r="K32" s="11"/>
      <c r="L32" s="11"/>
      <c r="M32" s="11"/>
      <c r="N32" s="11"/>
      <c r="O32" s="11"/>
      <c r="P32" s="11"/>
      <c r="Q32" s="11"/>
      <c r="R32" s="11"/>
      <c r="S32" s="11"/>
    </row>
    <row r="33" spans="1:19">
      <c r="A33" s="11"/>
      <c r="B33" s="11"/>
      <c r="C33" s="11"/>
      <c r="D33" s="11"/>
      <c r="E33" s="11"/>
      <c r="F33" s="11"/>
      <c r="G33" s="12"/>
      <c r="H33" s="11"/>
      <c r="I33" s="11"/>
      <c r="J33" s="11"/>
      <c r="K33" s="11"/>
      <c r="L33" s="11"/>
      <c r="M33" s="11"/>
      <c r="N33" s="11"/>
      <c r="O33" s="11"/>
      <c r="P33" s="11"/>
      <c r="Q33" s="11"/>
      <c r="R33" s="11"/>
      <c r="S33" s="11"/>
    </row>
    <row r="34" spans="1:19">
      <c r="A34" s="11"/>
      <c r="B34" s="11"/>
      <c r="C34" s="11"/>
      <c r="D34" s="11"/>
      <c r="E34" s="11"/>
      <c r="F34" s="11"/>
      <c r="G34" s="12"/>
      <c r="H34" s="11"/>
      <c r="I34" s="11"/>
      <c r="J34" s="11"/>
      <c r="K34" s="11"/>
      <c r="L34" s="11"/>
      <c r="M34" s="11"/>
      <c r="N34" s="11"/>
      <c r="O34" s="11"/>
      <c r="P34" s="11"/>
      <c r="Q34" s="11"/>
      <c r="R34" s="11"/>
      <c r="S34" s="11"/>
    </row>
    <row r="35" spans="1:19">
      <c r="A35" s="11"/>
      <c r="B35" s="11"/>
      <c r="C35" s="11"/>
      <c r="D35" s="11"/>
      <c r="E35" s="11"/>
      <c r="F35" s="11"/>
      <c r="G35" s="12"/>
      <c r="H35" s="11"/>
      <c r="I35" s="11"/>
      <c r="J35" s="11"/>
      <c r="K35" s="11"/>
      <c r="L35" s="11"/>
      <c r="M35" s="11"/>
      <c r="N35" s="11"/>
      <c r="O35" s="11"/>
      <c r="P35" s="11"/>
      <c r="Q35" s="11"/>
      <c r="R35" s="11"/>
      <c r="S35" s="11"/>
    </row>
    <row r="36" spans="1:19">
      <c r="A36" s="11"/>
      <c r="B36" s="11"/>
      <c r="C36" s="11"/>
      <c r="D36" s="11"/>
      <c r="E36" s="11"/>
      <c r="F36" s="11"/>
      <c r="G36" s="12"/>
      <c r="H36" s="11"/>
      <c r="I36" s="11"/>
      <c r="J36" s="11"/>
      <c r="K36" s="11"/>
      <c r="L36" s="11"/>
      <c r="M36" s="11"/>
      <c r="N36" s="11"/>
      <c r="O36" s="11"/>
      <c r="P36" s="11"/>
      <c r="Q36" s="11"/>
      <c r="R36" s="11"/>
      <c r="S36" s="11"/>
    </row>
    <row r="37" spans="1:19">
      <c r="A37" s="11"/>
      <c r="B37" s="11"/>
      <c r="C37" s="11"/>
      <c r="D37" s="11"/>
      <c r="E37" s="11"/>
      <c r="F37" s="11"/>
      <c r="G37" s="12"/>
      <c r="H37" s="11"/>
      <c r="I37" s="11"/>
      <c r="J37" s="11"/>
      <c r="K37" s="11"/>
      <c r="L37" s="11"/>
      <c r="M37" s="11"/>
      <c r="N37" s="11"/>
      <c r="O37" s="11"/>
      <c r="P37" s="11"/>
      <c r="Q37" s="11"/>
      <c r="R37" s="11"/>
      <c r="S37" s="11"/>
    </row>
    <row r="38" spans="1:19">
      <c r="A38" s="11"/>
      <c r="B38" s="11"/>
      <c r="C38" s="11"/>
      <c r="D38" s="11"/>
      <c r="E38" s="11"/>
      <c r="F38" s="11"/>
      <c r="G38" s="12"/>
      <c r="H38" s="11"/>
      <c r="I38" s="11"/>
      <c r="J38" s="11"/>
      <c r="K38" s="11"/>
      <c r="L38" s="11"/>
      <c r="M38" s="11"/>
      <c r="N38" s="11"/>
      <c r="O38" s="11"/>
      <c r="P38" s="11"/>
      <c r="Q38" s="11"/>
      <c r="R38" s="11"/>
      <c r="S38" s="11"/>
    </row>
    <row r="39" spans="1:19">
      <c r="A39" s="11"/>
      <c r="B39" s="11"/>
      <c r="C39" s="11"/>
      <c r="D39" s="11"/>
      <c r="E39" s="11"/>
      <c r="F39" s="11"/>
      <c r="G39" s="12"/>
      <c r="H39" s="11"/>
      <c r="I39" s="11"/>
      <c r="J39" s="11"/>
      <c r="K39" s="11"/>
      <c r="L39" s="11"/>
      <c r="M39" s="11"/>
      <c r="N39" s="11"/>
      <c r="O39" s="11"/>
      <c r="P39" s="11"/>
      <c r="Q39" s="11"/>
      <c r="R39" s="11"/>
      <c r="S39" s="11"/>
    </row>
    <row r="40" spans="1:19">
      <c r="A40" s="11"/>
      <c r="B40" s="11"/>
      <c r="C40" s="11"/>
      <c r="D40" s="11"/>
      <c r="E40" s="11"/>
      <c r="F40" s="11"/>
      <c r="G40" s="12"/>
      <c r="H40" s="11"/>
      <c r="I40" s="11"/>
      <c r="J40" s="11"/>
      <c r="K40" s="11"/>
      <c r="L40" s="11"/>
      <c r="M40" s="11"/>
      <c r="N40" s="11"/>
      <c r="O40" s="11"/>
      <c r="P40" s="11"/>
      <c r="Q40" s="11"/>
      <c r="R40" s="11"/>
      <c r="S40" s="11"/>
    </row>
    <row r="41" spans="1:19">
      <c r="A41" s="11"/>
      <c r="B41" s="11"/>
      <c r="C41" s="11"/>
      <c r="D41" s="11"/>
      <c r="E41" s="11"/>
      <c r="F41" s="11"/>
      <c r="G41" s="12"/>
      <c r="H41" s="11"/>
      <c r="I41" s="11"/>
      <c r="J41" s="11"/>
      <c r="K41" s="11"/>
      <c r="L41" s="11"/>
      <c r="M41" s="11"/>
      <c r="N41" s="11"/>
      <c r="O41" s="11"/>
      <c r="P41" s="11"/>
      <c r="Q41" s="11"/>
      <c r="R41" s="11"/>
      <c r="S41" s="11"/>
    </row>
    <row r="42" spans="1:19">
      <c r="A42" s="11"/>
      <c r="B42" s="11"/>
      <c r="C42" s="11"/>
      <c r="D42" s="11"/>
      <c r="E42" s="11"/>
      <c r="F42" s="11"/>
      <c r="G42" s="12"/>
      <c r="H42" s="11"/>
      <c r="I42" s="11"/>
      <c r="J42" s="11"/>
      <c r="K42" s="11"/>
      <c r="L42" s="11"/>
      <c r="M42" s="11"/>
      <c r="N42" s="11"/>
      <c r="O42" s="11"/>
      <c r="P42" s="11"/>
      <c r="Q42" s="11"/>
      <c r="R42" s="11"/>
      <c r="S42" s="11"/>
    </row>
    <row r="43" spans="1:19">
      <c r="A43" s="11"/>
      <c r="B43" s="11"/>
      <c r="C43" s="11"/>
      <c r="D43" s="11"/>
      <c r="E43" s="11"/>
      <c r="F43" s="11"/>
      <c r="G43" s="12"/>
      <c r="H43" s="11"/>
      <c r="I43" s="11"/>
      <c r="J43" s="11"/>
      <c r="K43" s="11"/>
      <c r="L43" s="11"/>
      <c r="M43" s="11"/>
      <c r="N43" s="11"/>
      <c r="O43" s="11"/>
      <c r="P43" s="11"/>
      <c r="Q43" s="11"/>
      <c r="R43" s="11"/>
      <c r="S43" s="11"/>
    </row>
    <row r="44" spans="1:19">
      <c r="A44" s="11"/>
      <c r="B44" s="11"/>
      <c r="C44" s="11"/>
      <c r="D44" s="11"/>
      <c r="E44" s="11"/>
      <c r="F44" s="11"/>
      <c r="G44" s="12"/>
      <c r="H44" s="11"/>
      <c r="I44" s="11"/>
      <c r="J44" s="11"/>
      <c r="K44" s="11"/>
      <c r="L44" s="11"/>
      <c r="M44" s="11"/>
      <c r="N44" s="11"/>
      <c r="O44" s="11"/>
      <c r="P44" s="11"/>
      <c r="Q44" s="11"/>
      <c r="R44" s="11"/>
      <c r="S44" s="11"/>
    </row>
    <row r="45" spans="1:19">
      <c r="A45" s="11"/>
      <c r="B45" s="11"/>
      <c r="C45" s="11"/>
      <c r="D45" s="11"/>
      <c r="E45" s="11"/>
      <c r="F45" s="11"/>
      <c r="G45" s="12"/>
      <c r="H45" s="11"/>
      <c r="I45" s="11"/>
      <c r="J45" s="11"/>
      <c r="K45" s="11"/>
      <c r="L45" s="11"/>
      <c r="M45" s="11"/>
      <c r="N45" s="11"/>
      <c r="O45" s="11"/>
      <c r="P45" s="11"/>
      <c r="Q45" s="11"/>
      <c r="R45" s="11"/>
      <c r="S45" s="11"/>
    </row>
    <row r="46" spans="1:19">
      <c r="A46" s="11"/>
      <c r="B46" s="11"/>
      <c r="C46" s="11"/>
      <c r="D46" s="11"/>
      <c r="E46" s="11"/>
      <c r="F46" s="11"/>
      <c r="G46" s="12"/>
      <c r="H46" s="11"/>
      <c r="I46" s="11"/>
      <c r="J46" s="11"/>
      <c r="K46" s="11"/>
      <c r="L46" s="11"/>
      <c r="M46" s="11"/>
      <c r="N46" s="11"/>
      <c r="O46" s="11"/>
      <c r="P46" s="11"/>
      <c r="Q46" s="11"/>
      <c r="R46" s="11"/>
      <c r="S46" s="11"/>
    </row>
    <row r="47" spans="1:19">
      <c r="A47" s="11"/>
      <c r="B47" s="11"/>
      <c r="C47" s="11"/>
      <c r="D47" s="11"/>
      <c r="E47" s="11"/>
      <c r="F47" s="11"/>
      <c r="G47" s="12"/>
      <c r="H47" s="11"/>
      <c r="I47" s="11"/>
      <c r="J47" s="11"/>
      <c r="K47" s="11"/>
      <c r="L47" s="11"/>
      <c r="M47" s="11"/>
      <c r="N47" s="11"/>
      <c r="O47" s="11"/>
      <c r="P47" s="11"/>
      <c r="Q47" s="11"/>
      <c r="R47" s="11"/>
      <c r="S47" s="11"/>
    </row>
    <row r="48" spans="1:19">
      <c r="A48" s="11"/>
      <c r="B48" s="11"/>
      <c r="C48" s="11"/>
      <c r="D48" s="11"/>
      <c r="E48" s="11"/>
      <c r="F48" s="11"/>
      <c r="G48" s="12"/>
      <c r="H48" s="11"/>
      <c r="I48" s="11"/>
      <c r="J48" s="11"/>
      <c r="K48" s="11"/>
      <c r="L48" s="11"/>
      <c r="M48" s="11"/>
      <c r="N48" s="11"/>
      <c r="O48" s="11"/>
      <c r="P48" s="11"/>
      <c r="Q48" s="11"/>
      <c r="R48" s="11"/>
      <c r="S48" s="11"/>
    </row>
    <row r="49" spans="1:19">
      <c r="A49" s="11"/>
      <c r="B49" s="11"/>
      <c r="C49" s="11"/>
      <c r="D49" s="11"/>
      <c r="E49" s="11"/>
      <c r="F49" s="11"/>
      <c r="G49" s="12"/>
      <c r="H49" s="11"/>
      <c r="I49" s="11"/>
      <c r="J49" s="11"/>
      <c r="K49" s="11"/>
      <c r="L49" s="11"/>
      <c r="M49" s="11"/>
      <c r="N49" s="11"/>
      <c r="O49" s="11"/>
      <c r="P49" s="11"/>
      <c r="Q49" s="11"/>
      <c r="R49" s="11"/>
      <c r="S49" s="11"/>
    </row>
    <row r="50" spans="1:19">
      <c r="A50" s="11"/>
      <c r="B50" s="11"/>
      <c r="C50" s="11"/>
      <c r="D50" s="11"/>
      <c r="E50" s="11"/>
      <c r="F50" s="11"/>
      <c r="G50" s="12"/>
      <c r="H50" s="11"/>
      <c r="I50" s="11"/>
      <c r="J50" s="11"/>
      <c r="K50" s="11"/>
      <c r="L50" s="11"/>
      <c r="M50" s="11"/>
      <c r="N50" s="11"/>
      <c r="O50" s="11"/>
      <c r="P50" s="11"/>
      <c r="Q50" s="11"/>
      <c r="R50" s="11"/>
      <c r="S50" s="11"/>
    </row>
    <row r="51" spans="1:19">
      <c r="A51" s="11"/>
      <c r="B51" s="11"/>
      <c r="C51" s="11"/>
      <c r="D51" s="11"/>
      <c r="E51" s="11"/>
      <c r="F51" s="11"/>
      <c r="G51" s="12"/>
      <c r="H51" s="11"/>
      <c r="I51" s="11"/>
      <c r="J51" s="11"/>
      <c r="K51" s="11"/>
      <c r="L51" s="11"/>
      <c r="M51" s="11"/>
      <c r="N51" s="11"/>
      <c r="O51" s="11"/>
      <c r="P51" s="11"/>
      <c r="Q51" s="11"/>
      <c r="R51" s="11"/>
      <c r="S51" s="11"/>
    </row>
    <row r="52" spans="1:19">
      <c r="A52" s="11"/>
      <c r="B52" s="11"/>
      <c r="C52" s="11"/>
      <c r="D52" s="11"/>
      <c r="E52" s="11"/>
      <c r="F52" s="11"/>
      <c r="G52" s="12"/>
      <c r="H52" s="11"/>
      <c r="I52" s="11"/>
      <c r="J52" s="11"/>
      <c r="K52" s="11"/>
      <c r="L52" s="11"/>
      <c r="M52" s="11"/>
      <c r="N52" s="11"/>
      <c r="O52" s="11"/>
      <c r="P52" s="11"/>
      <c r="Q52" s="11"/>
      <c r="R52" s="11"/>
      <c r="S52" s="11"/>
    </row>
    <row r="53" spans="1:19">
      <c r="A53" s="11"/>
      <c r="B53" s="11"/>
      <c r="C53" s="11"/>
      <c r="D53" s="11"/>
      <c r="E53" s="11"/>
      <c r="F53" s="11"/>
      <c r="G53" s="12"/>
      <c r="H53" s="11"/>
      <c r="I53" s="11"/>
      <c r="J53" s="11"/>
      <c r="K53" s="11"/>
      <c r="L53" s="11"/>
      <c r="M53" s="11"/>
      <c r="N53" s="11"/>
      <c r="O53" s="11"/>
      <c r="P53" s="11"/>
      <c r="Q53" s="11"/>
      <c r="R53" s="11"/>
      <c r="S53" s="11"/>
    </row>
    <row r="54" spans="1:19">
      <c r="A54" s="11"/>
      <c r="B54" s="11"/>
      <c r="C54" s="11"/>
      <c r="D54" s="11"/>
      <c r="E54" s="11"/>
      <c r="F54" s="11"/>
      <c r="G54" s="12"/>
      <c r="H54" s="11"/>
      <c r="I54" s="11"/>
      <c r="J54" s="11"/>
      <c r="K54" s="11"/>
      <c r="L54" s="11"/>
      <c r="M54" s="11"/>
      <c r="N54" s="11"/>
      <c r="O54" s="11"/>
      <c r="P54" s="11"/>
      <c r="Q54" s="11"/>
      <c r="R54" s="11"/>
      <c r="S54" s="11"/>
    </row>
    <row r="55" spans="1:19">
      <c r="A55" s="11"/>
      <c r="B55" s="11"/>
      <c r="C55" s="11"/>
      <c r="D55" s="11"/>
      <c r="E55" s="11"/>
      <c r="F55" s="11"/>
      <c r="G55" s="12"/>
      <c r="H55" s="11"/>
      <c r="I55" s="11"/>
      <c r="J55" s="11"/>
      <c r="K55" s="11"/>
      <c r="L55" s="11"/>
      <c r="M55" s="11"/>
      <c r="N55" s="11"/>
      <c r="O55" s="11"/>
      <c r="P55" s="11"/>
      <c r="Q55" s="11"/>
      <c r="R55" s="11"/>
      <c r="S55" s="11"/>
    </row>
    <row r="56" spans="1:19">
      <c r="A56" s="11"/>
      <c r="B56" s="11"/>
      <c r="C56" s="11"/>
      <c r="D56" s="11"/>
      <c r="E56" s="11"/>
      <c r="F56" s="11"/>
      <c r="G56" s="12"/>
      <c r="H56" s="11"/>
      <c r="I56" s="11"/>
      <c r="J56" s="11"/>
      <c r="K56" s="11"/>
      <c r="L56" s="11"/>
      <c r="M56" s="11"/>
      <c r="N56" s="11"/>
      <c r="O56" s="11"/>
      <c r="P56" s="11"/>
      <c r="Q56" s="11"/>
      <c r="R56" s="11"/>
      <c r="S56" s="11"/>
    </row>
    <row r="57" spans="1:19">
      <c r="A57" s="11"/>
      <c r="B57" s="11"/>
      <c r="C57" s="11"/>
      <c r="D57" s="11"/>
      <c r="E57" s="11"/>
      <c r="F57" s="11"/>
      <c r="G57" s="12"/>
      <c r="H57" s="11"/>
      <c r="I57" s="11"/>
      <c r="J57" s="11"/>
      <c r="K57" s="11"/>
      <c r="L57" s="11"/>
      <c r="M57" s="11"/>
      <c r="N57" s="11"/>
      <c r="O57" s="11"/>
      <c r="P57" s="11"/>
      <c r="Q57" s="11"/>
      <c r="R57" s="11"/>
      <c r="S57" s="11"/>
    </row>
    <row r="58" spans="1:19">
      <c r="A58" s="11"/>
      <c r="B58" s="11"/>
      <c r="C58" s="11"/>
      <c r="D58" s="11"/>
      <c r="E58" s="11"/>
      <c r="F58" s="11"/>
      <c r="G58" s="12"/>
      <c r="H58" s="11"/>
      <c r="I58" s="11"/>
      <c r="J58" s="11"/>
      <c r="K58" s="11"/>
      <c r="L58" s="11"/>
      <c r="M58" s="11"/>
      <c r="N58" s="11"/>
      <c r="O58" s="11"/>
      <c r="P58" s="11"/>
      <c r="Q58" s="11"/>
      <c r="R58" s="11"/>
      <c r="S58" s="11"/>
    </row>
    <row r="59" spans="1:19">
      <c r="A59" s="11"/>
      <c r="B59" s="11"/>
      <c r="C59" s="11"/>
      <c r="D59" s="11"/>
      <c r="E59" s="11"/>
      <c r="F59" s="11"/>
      <c r="G59" s="12"/>
      <c r="H59" s="11"/>
      <c r="I59" s="11"/>
      <c r="J59" s="11"/>
      <c r="K59" s="11"/>
      <c r="L59" s="11"/>
      <c r="M59" s="11"/>
      <c r="N59" s="11"/>
      <c r="O59" s="11"/>
      <c r="P59" s="11"/>
      <c r="Q59" s="11"/>
      <c r="R59" s="11"/>
      <c r="S59" s="11"/>
    </row>
    <row r="60" spans="1:19">
      <c r="A60" s="11"/>
      <c r="B60" s="11"/>
      <c r="C60" s="11"/>
      <c r="D60" s="11"/>
      <c r="E60" s="11"/>
      <c r="F60" s="11"/>
      <c r="G60" s="12"/>
      <c r="H60" s="11"/>
      <c r="I60" s="11"/>
      <c r="J60" s="11"/>
      <c r="K60" s="11"/>
      <c r="L60" s="11"/>
      <c r="M60" s="11"/>
      <c r="N60" s="11"/>
      <c r="O60" s="11"/>
      <c r="P60" s="11"/>
      <c r="Q60" s="11"/>
      <c r="R60" s="11"/>
      <c r="S60" s="11"/>
    </row>
    <row r="61" spans="1:19">
      <c r="A61" s="11"/>
      <c r="B61" s="11"/>
      <c r="C61" s="11"/>
      <c r="D61" s="11"/>
      <c r="E61" s="11"/>
      <c r="F61" s="11"/>
      <c r="G61" s="12"/>
      <c r="H61" s="11"/>
      <c r="I61" s="11"/>
      <c r="J61" s="11"/>
      <c r="K61" s="11"/>
      <c r="L61" s="11"/>
      <c r="M61" s="11"/>
      <c r="N61" s="11"/>
      <c r="O61" s="11"/>
      <c r="P61" s="11"/>
      <c r="Q61" s="11"/>
      <c r="R61" s="11"/>
      <c r="S61" s="11"/>
    </row>
    <row r="62" spans="1:19">
      <c r="A62" s="11"/>
      <c r="B62" s="11"/>
      <c r="C62" s="11"/>
      <c r="D62" s="11"/>
      <c r="E62" s="11"/>
      <c r="F62" s="11"/>
      <c r="G62" s="12"/>
      <c r="H62" s="11"/>
      <c r="I62" s="11"/>
      <c r="J62" s="11"/>
      <c r="K62" s="11"/>
      <c r="L62" s="11"/>
      <c r="M62" s="11"/>
      <c r="N62" s="11"/>
      <c r="O62" s="11"/>
      <c r="P62" s="11"/>
      <c r="Q62" s="11"/>
      <c r="R62" s="11"/>
      <c r="S62" s="11"/>
    </row>
    <row r="63" spans="1:19">
      <c r="A63" s="11"/>
      <c r="B63" s="11"/>
      <c r="C63" s="11"/>
      <c r="D63" s="11"/>
      <c r="E63" s="11"/>
      <c r="F63" s="11"/>
      <c r="G63" s="12"/>
      <c r="H63" s="11"/>
      <c r="I63" s="11"/>
      <c r="J63" s="11"/>
      <c r="K63" s="11"/>
      <c r="L63" s="11"/>
      <c r="M63" s="11"/>
      <c r="N63" s="11"/>
      <c r="O63" s="11"/>
      <c r="P63" s="11"/>
      <c r="Q63" s="11"/>
      <c r="R63" s="11"/>
      <c r="S63" s="11"/>
    </row>
    <row r="64" spans="1:19">
      <c r="A64" s="11"/>
      <c r="B64" s="11"/>
      <c r="C64" s="11"/>
      <c r="D64" s="11"/>
      <c r="E64" s="11"/>
      <c r="F64" s="11"/>
      <c r="G64" s="12"/>
      <c r="H64" s="11"/>
      <c r="I64" s="11"/>
      <c r="J64" s="11"/>
      <c r="K64" s="11"/>
      <c r="L64" s="11"/>
      <c r="M64" s="11"/>
      <c r="N64" s="11"/>
      <c r="O64" s="11"/>
      <c r="P64" s="11"/>
      <c r="Q64" s="11"/>
      <c r="R64" s="11"/>
      <c r="S64" s="11"/>
    </row>
    <row r="65" spans="1:19">
      <c r="A65" s="11"/>
      <c r="B65" s="11"/>
      <c r="C65" s="11"/>
      <c r="D65" s="11"/>
      <c r="E65" s="11"/>
      <c r="F65" s="11"/>
      <c r="G65" s="12"/>
      <c r="H65" s="11"/>
      <c r="I65" s="11"/>
      <c r="J65" s="11"/>
      <c r="K65" s="11"/>
      <c r="L65" s="11"/>
      <c r="M65" s="11"/>
      <c r="N65" s="11"/>
      <c r="O65" s="11"/>
      <c r="P65" s="11"/>
      <c r="Q65" s="11"/>
      <c r="R65" s="11"/>
      <c r="S65" s="11"/>
    </row>
    <row r="66" spans="1:19">
      <c r="A66" s="11"/>
      <c r="B66" s="11"/>
      <c r="C66" s="11"/>
      <c r="D66" s="11"/>
      <c r="E66" s="11"/>
      <c r="F66" s="11"/>
      <c r="G66" s="12"/>
      <c r="H66" s="11"/>
      <c r="I66" s="11"/>
      <c r="J66" s="11"/>
      <c r="K66" s="11"/>
      <c r="L66" s="11"/>
      <c r="M66" s="11"/>
      <c r="N66" s="11"/>
      <c r="O66" s="11"/>
      <c r="P66" s="11"/>
      <c r="Q66" s="11"/>
      <c r="R66" s="11"/>
      <c r="S66" s="11"/>
    </row>
    <row r="67" spans="1:19">
      <c r="A67" s="11"/>
      <c r="B67" s="11"/>
      <c r="C67" s="11"/>
      <c r="D67" s="11"/>
      <c r="E67" s="11"/>
      <c r="F67" s="11"/>
      <c r="G67" s="12"/>
      <c r="H67" s="11"/>
      <c r="I67" s="11"/>
      <c r="J67" s="11"/>
      <c r="K67" s="11"/>
      <c r="L67" s="11"/>
      <c r="M67" s="11"/>
      <c r="N67" s="11"/>
      <c r="O67" s="11"/>
      <c r="P67" s="11"/>
      <c r="Q67" s="11"/>
      <c r="R67" s="11"/>
      <c r="S67" s="11"/>
    </row>
    <row r="68" spans="1:19">
      <c r="A68" s="11"/>
      <c r="B68" s="11"/>
      <c r="C68" s="11"/>
      <c r="D68" s="11"/>
      <c r="E68" s="11"/>
      <c r="F68" s="11"/>
      <c r="G68" s="12"/>
      <c r="H68" s="11"/>
      <c r="I68" s="11"/>
      <c r="J68" s="11"/>
      <c r="K68" s="11"/>
      <c r="L68" s="11"/>
      <c r="M68" s="11"/>
      <c r="N68" s="11"/>
      <c r="O68" s="11"/>
      <c r="P68" s="11"/>
      <c r="Q68" s="11"/>
      <c r="R68" s="11"/>
      <c r="S68" s="11"/>
    </row>
    <row r="69" spans="1:19">
      <c r="A69" s="11"/>
      <c r="B69" s="11"/>
      <c r="C69" s="11"/>
      <c r="D69" s="11"/>
      <c r="E69" s="11"/>
      <c r="F69" s="11"/>
      <c r="G69" s="12"/>
      <c r="H69" s="11"/>
      <c r="I69" s="11"/>
      <c r="J69" s="11"/>
      <c r="K69" s="11"/>
      <c r="L69" s="11"/>
      <c r="M69" s="11"/>
      <c r="N69" s="11"/>
      <c r="O69" s="11"/>
      <c r="P69" s="11"/>
      <c r="Q69" s="11"/>
      <c r="R69" s="11"/>
      <c r="S69" s="11"/>
    </row>
    <row r="70" spans="1:19">
      <c r="A70" s="11"/>
      <c r="B70" s="11"/>
      <c r="C70" s="11"/>
      <c r="D70" s="11"/>
      <c r="E70" s="11"/>
      <c r="F70" s="11"/>
      <c r="G70" s="12"/>
      <c r="H70" s="11"/>
      <c r="I70" s="11"/>
      <c r="J70" s="11"/>
      <c r="K70" s="11"/>
      <c r="L70" s="11"/>
      <c r="M70" s="11"/>
      <c r="N70" s="11"/>
      <c r="O70" s="11"/>
      <c r="P70" s="11"/>
      <c r="Q70" s="11"/>
      <c r="R70" s="11"/>
      <c r="S70" s="11"/>
    </row>
    <row r="71" spans="1:19">
      <c r="A71" s="11"/>
      <c r="B71" s="11"/>
      <c r="C71" s="11"/>
      <c r="D71" s="11"/>
      <c r="E71" s="11"/>
      <c r="F71" s="11"/>
      <c r="G71" s="12"/>
      <c r="H71" s="11"/>
      <c r="I71" s="11"/>
      <c r="J71" s="11"/>
      <c r="K71" s="11"/>
      <c r="L71" s="11"/>
      <c r="M71" s="11"/>
      <c r="N71" s="11"/>
      <c r="O71" s="11"/>
      <c r="P71" s="11"/>
      <c r="Q71" s="11"/>
      <c r="R71" s="11"/>
      <c r="S71" s="11"/>
    </row>
    <row r="72" spans="1:19">
      <c r="A72" s="11"/>
      <c r="B72" s="11"/>
      <c r="C72" s="11"/>
      <c r="D72" s="11"/>
      <c r="E72" s="11"/>
      <c r="F72" s="11"/>
      <c r="G72" s="12"/>
      <c r="H72" s="11"/>
      <c r="I72" s="11"/>
      <c r="J72" s="11"/>
      <c r="K72" s="11"/>
      <c r="L72" s="11"/>
      <c r="M72" s="11"/>
      <c r="N72" s="11"/>
      <c r="O72" s="11"/>
      <c r="P72" s="11"/>
      <c r="Q72" s="11"/>
      <c r="R72" s="11"/>
      <c r="S72" s="11"/>
    </row>
    <row r="73" spans="1:19">
      <c r="A73" s="11"/>
      <c r="B73" s="11"/>
      <c r="C73" s="11"/>
      <c r="D73" s="11"/>
      <c r="E73" s="11"/>
      <c r="F73" s="11"/>
      <c r="G73" s="12"/>
      <c r="H73" s="11"/>
      <c r="I73" s="11"/>
      <c r="J73" s="11"/>
      <c r="K73" s="11"/>
      <c r="L73" s="11"/>
      <c r="M73" s="11"/>
      <c r="N73" s="11"/>
      <c r="O73" s="11"/>
      <c r="P73" s="11"/>
      <c r="Q73" s="11"/>
      <c r="R73" s="11"/>
      <c r="S73" s="11"/>
    </row>
    <row r="74" spans="1:19">
      <c r="A74" s="11"/>
      <c r="B74" s="11"/>
      <c r="C74" s="11"/>
      <c r="D74" s="11"/>
      <c r="E74" s="11"/>
      <c r="F74" s="11"/>
      <c r="G74" s="12"/>
      <c r="H74" s="11"/>
      <c r="I74" s="11"/>
      <c r="J74" s="11"/>
      <c r="K74" s="11"/>
      <c r="L74" s="11"/>
      <c r="M74" s="11"/>
      <c r="N74" s="11"/>
      <c r="O74" s="11"/>
      <c r="P74" s="11"/>
      <c r="Q74" s="11"/>
      <c r="R74" s="11"/>
      <c r="S74" s="11"/>
    </row>
    <row r="75" spans="1:19">
      <c r="A75" s="11"/>
      <c r="B75" s="11"/>
      <c r="C75" s="11"/>
      <c r="D75" s="11"/>
      <c r="E75" s="11"/>
      <c r="F75" s="11"/>
      <c r="G75" s="12"/>
      <c r="H75" s="11"/>
      <c r="I75" s="11"/>
      <c r="J75" s="11"/>
      <c r="K75" s="11"/>
      <c r="L75" s="11"/>
      <c r="M75" s="11"/>
      <c r="N75" s="11"/>
      <c r="O75" s="11"/>
      <c r="P75" s="11"/>
      <c r="Q75" s="11"/>
      <c r="R75" s="11"/>
      <c r="S75" s="11"/>
    </row>
    <row r="76" spans="1:19">
      <c r="A76" s="11"/>
      <c r="B76" s="11"/>
      <c r="C76" s="11"/>
      <c r="D76" s="11"/>
      <c r="E76" s="11"/>
      <c r="F76" s="11"/>
      <c r="G76" s="12"/>
      <c r="H76" s="11"/>
      <c r="I76" s="11"/>
      <c r="J76" s="11"/>
      <c r="K76" s="11"/>
      <c r="L76" s="11"/>
      <c r="M76" s="11"/>
      <c r="N76" s="11"/>
      <c r="O76" s="11"/>
      <c r="P76" s="11"/>
      <c r="Q76" s="11"/>
      <c r="R76" s="11"/>
      <c r="S76" s="11"/>
    </row>
    <row r="77" spans="1:19">
      <c r="A77" s="11"/>
      <c r="B77" s="11"/>
      <c r="C77" s="11"/>
      <c r="D77" s="11"/>
      <c r="E77" s="11"/>
      <c r="F77" s="11"/>
      <c r="G77" s="12"/>
      <c r="H77" s="11"/>
      <c r="I77" s="11"/>
      <c r="J77" s="11"/>
      <c r="K77" s="11"/>
      <c r="L77" s="11"/>
      <c r="M77" s="11"/>
      <c r="N77" s="11"/>
      <c r="O77" s="11"/>
      <c r="P77" s="11"/>
      <c r="Q77" s="11"/>
      <c r="R77" s="11"/>
      <c r="S77" s="11"/>
    </row>
    <row r="78" spans="1:19">
      <c r="A78" s="11"/>
      <c r="B78" s="11"/>
      <c r="C78" s="11"/>
      <c r="D78" s="11"/>
      <c r="E78" s="11"/>
      <c r="F78" s="11"/>
      <c r="G78" s="12"/>
      <c r="H78" s="11"/>
      <c r="I78" s="11"/>
      <c r="J78" s="11"/>
      <c r="K78" s="11"/>
      <c r="L78" s="11"/>
      <c r="M78" s="11"/>
      <c r="N78" s="11"/>
      <c r="O78" s="11"/>
      <c r="P78" s="11"/>
      <c r="Q78" s="11"/>
      <c r="R78" s="11"/>
      <c r="S78" s="11"/>
    </row>
    <row r="79" spans="1:19">
      <c r="A79" s="11"/>
      <c r="B79" s="11"/>
      <c r="C79" s="11"/>
      <c r="D79" s="11"/>
      <c r="E79" s="11"/>
      <c r="F79" s="11"/>
      <c r="G79" s="12"/>
      <c r="H79" s="11"/>
      <c r="I79" s="11"/>
      <c r="J79" s="11"/>
      <c r="K79" s="11"/>
      <c r="L79" s="11"/>
      <c r="M79" s="11"/>
      <c r="N79" s="11"/>
      <c r="O79" s="11"/>
      <c r="P79" s="11"/>
      <c r="Q79" s="11"/>
      <c r="R79" s="11"/>
      <c r="S79" s="11"/>
    </row>
    <row r="80" spans="1:19">
      <c r="A80" s="11"/>
      <c r="B80" s="11"/>
      <c r="C80" s="11"/>
      <c r="D80" s="11"/>
      <c r="E80" s="11"/>
      <c r="F80" s="11"/>
      <c r="G80" s="12"/>
      <c r="H80" s="11"/>
      <c r="I80" s="11"/>
      <c r="J80" s="11"/>
      <c r="K80" s="11"/>
      <c r="L80" s="11"/>
      <c r="M80" s="11"/>
      <c r="N80" s="11"/>
      <c r="O80" s="11"/>
      <c r="P80" s="11"/>
      <c r="Q80" s="11"/>
      <c r="R80" s="11"/>
      <c r="S80" s="11"/>
    </row>
    <row r="81" spans="1:19">
      <c r="A81" s="11"/>
      <c r="B81" s="11"/>
      <c r="C81" s="11"/>
      <c r="D81" s="11"/>
      <c r="E81" s="11"/>
      <c r="F81" s="11"/>
      <c r="G81" s="12"/>
      <c r="H81" s="11"/>
      <c r="I81" s="11"/>
      <c r="J81" s="11"/>
      <c r="K81" s="11"/>
      <c r="L81" s="11"/>
      <c r="M81" s="11"/>
      <c r="N81" s="11"/>
      <c r="O81" s="11"/>
      <c r="P81" s="11"/>
      <c r="Q81" s="11"/>
      <c r="R81" s="11"/>
      <c r="S81" s="11"/>
    </row>
    <row r="82" spans="1:19">
      <c r="A82" s="11"/>
      <c r="B82" s="11"/>
      <c r="C82" s="11"/>
      <c r="D82" s="11"/>
      <c r="E82" s="11"/>
      <c r="F82" s="11"/>
      <c r="G82" s="12"/>
      <c r="H82" s="11"/>
      <c r="I82" s="11"/>
      <c r="J82" s="11"/>
      <c r="K82" s="11"/>
      <c r="L82" s="11"/>
      <c r="M82" s="11"/>
      <c r="N82" s="11"/>
      <c r="O82" s="11"/>
      <c r="P82" s="11"/>
      <c r="Q82" s="11"/>
      <c r="R82" s="11"/>
      <c r="S82" s="11"/>
    </row>
    <row r="83" spans="1:19">
      <c r="A83" s="11"/>
      <c r="B83" s="11"/>
      <c r="C83" s="11"/>
      <c r="D83" s="11"/>
      <c r="E83" s="11"/>
      <c r="F83" s="11"/>
      <c r="G83" s="12"/>
      <c r="H83" s="11"/>
      <c r="I83" s="11"/>
      <c r="J83" s="11"/>
      <c r="K83" s="11"/>
      <c r="L83" s="11"/>
      <c r="M83" s="11"/>
      <c r="N83" s="11"/>
      <c r="O83" s="11"/>
      <c r="P83" s="11"/>
      <c r="Q83" s="11"/>
      <c r="R83" s="11"/>
      <c r="S83" s="11"/>
    </row>
    <row r="84" spans="1:19">
      <c r="A84" s="11"/>
      <c r="B84" s="11"/>
      <c r="C84" s="11"/>
      <c r="D84" s="11"/>
      <c r="E84" s="11"/>
      <c r="F84" s="11"/>
      <c r="G84" s="12"/>
      <c r="H84" s="11"/>
      <c r="I84" s="11"/>
      <c r="J84" s="11"/>
      <c r="K84" s="11"/>
      <c r="L84" s="11"/>
      <c r="M84" s="11"/>
      <c r="N84" s="11"/>
      <c r="O84" s="11"/>
      <c r="P84" s="11"/>
      <c r="Q84" s="11"/>
      <c r="R84" s="11"/>
      <c r="S84" s="11"/>
    </row>
    <row r="85" spans="1:19">
      <c r="A85" s="11"/>
      <c r="B85" s="11"/>
      <c r="C85" s="11"/>
      <c r="D85" s="11"/>
      <c r="E85" s="11"/>
      <c r="F85" s="11"/>
      <c r="G85" s="12"/>
      <c r="H85" s="11"/>
      <c r="I85" s="11"/>
      <c r="J85" s="11"/>
      <c r="K85" s="11"/>
      <c r="L85" s="11"/>
      <c r="M85" s="11"/>
      <c r="N85" s="11"/>
      <c r="O85" s="11"/>
      <c r="P85" s="11"/>
      <c r="Q85" s="11"/>
      <c r="R85" s="11"/>
      <c r="S85" s="11"/>
    </row>
    <row r="86" spans="1:19">
      <c r="A86" s="11"/>
      <c r="B86" s="11"/>
      <c r="C86" s="11"/>
      <c r="D86" s="11"/>
      <c r="E86" s="11"/>
      <c r="F86" s="11"/>
      <c r="G86" s="12"/>
      <c r="H86" s="11"/>
      <c r="I86" s="11"/>
      <c r="J86" s="11"/>
      <c r="K86" s="11"/>
      <c r="L86" s="11"/>
      <c r="M86" s="11"/>
      <c r="N86" s="11"/>
      <c r="O86" s="11"/>
      <c r="P86" s="11"/>
      <c r="Q86" s="11"/>
      <c r="R86" s="11"/>
      <c r="S86" s="11"/>
    </row>
    <row r="87" spans="1:19">
      <c r="A87" s="11"/>
      <c r="B87" s="11"/>
      <c r="C87" s="11"/>
      <c r="D87" s="11"/>
      <c r="E87" s="11"/>
      <c r="F87" s="11"/>
      <c r="G87" s="12"/>
      <c r="H87" s="11"/>
      <c r="I87" s="11"/>
      <c r="J87" s="11"/>
      <c r="K87" s="11"/>
      <c r="L87" s="11"/>
      <c r="M87" s="11"/>
      <c r="N87" s="11"/>
      <c r="O87" s="11"/>
      <c r="P87" s="11"/>
      <c r="Q87" s="11"/>
      <c r="R87" s="11"/>
      <c r="S87" s="11"/>
    </row>
    <row r="88" spans="1:19">
      <c r="A88" s="11"/>
      <c r="B88" s="11"/>
      <c r="C88" s="11"/>
      <c r="D88" s="11"/>
      <c r="E88" s="11"/>
      <c r="F88" s="11"/>
      <c r="G88" s="12"/>
      <c r="H88" s="11"/>
      <c r="I88" s="11"/>
      <c r="J88" s="11"/>
      <c r="K88" s="11"/>
      <c r="L88" s="11"/>
      <c r="M88" s="11"/>
      <c r="N88" s="11"/>
      <c r="O88" s="11"/>
      <c r="P88" s="11"/>
      <c r="Q88" s="11"/>
      <c r="R88" s="11"/>
      <c r="S88" s="11"/>
    </row>
    <row r="89" spans="1:19">
      <c r="A89" s="11"/>
      <c r="B89" s="11"/>
      <c r="C89" s="11"/>
      <c r="D89" s="11"/>
      <c r="E89" s="11"/>
      <c r="F89" s="11"/>
      <c r="G89" s="12"/>
      <c r="H89" s="11"/>
      <c r="I89" s="11"/>
      <c r="J89" s="11"/>
      <c r="K89" s="11"/>
      <c r="L89" s="11"/>
      <c r="M89" s="11"/>
      <c r="N89" s="11"/>
      <c r="O89" s="11"/>
      <c r="P89" s="11"/>
      <c r="Q89" s="11"/>
      <c r="R89" s="11"/>
      <c r="S89" s="11"/>
    </row>
    <row r="90" spans="1:19">
      <c r="A90" s="11"/>
      <c r="B90" s="11"/>
      <c r="C90" s="11"/>
      <c r="D90" s="11"/>
      <c r="E90" s="11"/>
      <c r="F90" s="11"/>
      <c r="G90" s="12"/>
      <c r="H90" s="11"/>
      <c r="I90" s="11"/>
      <c r="J90" s="11"/>
      <c r="K90" s="11"/>
      <c r="L90" s="11"/>
      <c r="M90" s="11"/>
      <c r="N90" s="11"/>
      <c r="O90" s="11"/>
      <c r="P90" s="11"/>
      <c r="Q90" s="11"/>
      <c r="R90" s="11"/>
      <c r="S90" s="11"/>
    </row>
    <row r="91" spans="1:19">
      <c r="A91" s="11"/>
      <c r="B91" s="11"/>
      <c r="C91" s="11"/>
      <c r="D91" s="11"/>
      <c r="E91" s="11"/>
      <c r="F91" s="11"/>
      <c r="G91" s="12"/>
      <c r="H91" s="11"/>
      <c r="I91" s="11"/>
      <c r="J91" s="11"/>
      <c r="K91" s="11"/>
      <c r="L91" s="11"/>
      <c r="M91" s="11"/>
      <c r="N91" s="11"/>
      <c r="O91" s="11"/>
      <c r="P91" s="11"/>
      <c r="Q91" s="11"/>
      <c r="R91" s="11"/>
      <c r="S91" s="11"/>
    </row>
    <row r="92" spans="1:19">
      <c r="A92" s="11"/>
      <c r="B92" s="11"/>
      <c r="C92" s="11"/>
      <c r="D92" s="11"/>
      <c r="E92" s="11"/>
      <c r="F92" s="11"/>
      <c r="G92" s="12"/>
      <c r="H92" s="11"/>
      <c r="I92" s="11"/>
      <c r="J92" s="11"/>
      <c r="K92" s="11"/>
      <c r="L92" s="11"/>
      <c r="M92" s="11"/>
      <c r="N92" s="11"/>
      <c r="O92" s="11"/>
      <c r="P92" s="11"/>
      <c r="Q92" s="11"/>
      <c r="R92" s="11"/>
      <c r="S92" s="11"/>
    </row>
    <row r="93" spans="1:19">
      <c r="A93" s="11"/>
      <c r="B93" s="11"/>
      <c r="C93" s="11"/>
      <c r="D93" s="11"/>
      <c r="E93" s="11"/>
      <c r="F93" s="11"/>
      <c r="G93" s="12"/>
      <c r="H93" s="11"/>
      <c r="I93" s="11"/>
      <c r="J93" s="11"/>
      <c r="K93" s="11"/>
      <c r="L93" s="11"/>
      <c r="M93" s="11"/>
      <c r="N93" s="11"/>
      <c r="O93" s="11"/>
      <c r="P93" s="11"/>
      <c r="Q93" s="11"/>
      <c r="R93" s="11"/>
      <c r="S93" s="11"/>
    </row>
    <row r="94" spans="1:19">
      <c r="A94" s="11"/>
      <c r="B94" s="11"/>
      <c r="C94" s="11"/>
      <c r="D94" s="11"/>
      <c r="E94" s="11"/>
      <c r="F94" s="11"/>
      <c r="G94" s="12"/>
      <c r="H94" s="11"/>
      <c r="I94" s="11"/>
      <c r="J94" s="11"/>
      <c r="K94" s="11"/>
      <c r="L94" s="11"/>
      <c r="M94" s="11"/>
      <c r="N94" s="11"/>
      <c r="O94" s="11"/>
      <c r="P94" s="11"/>
      <c r="Q94" s="11"/>
      <c r="R94" s="11"/>
      <c r="S94" s="11"/>
    </row>
    <row r="95" spans="1:19">
      <c r="A95" s="11"/>
      <c r="B95" s="11"/>
      <c r="C95" s="11"/>
      <c r="D95" s="11"/>
      <c r="E95" s="11"/>
      <c r="F95" s="11"/>
      <c r="G95" s="12"/>
      <c r="H95" s="11"/>
      <c r="I95" s="11"/>
      <c r="J95" s="11"/>
      <c r="K95" s="11"/>
      <c r="L95" s="11"/>
      <c r="M95" s="11"/>
      <c r="N95" s="11"/>
      <c r="O95" s="11"/>
      <c r="P95" s="11"/>
      <c r="Q95" s="11"/>
      <c r="R95" s="11"/>
      <c r="S95" s="11"/>
    </row>
    <row r="96" spans="1:19">
      <c r="A96" s="11"/>
      <c r="B96" s="11"/>
      <c r="C96" s="11"/>
      <c r="D96" s="11"/>
      <c r="E96" s="11"/>
      <c r="F96" s="11"/>
      <c r="G96" s="12"/>
      <c r="H96" s="11"/>
      <c r="I96" s="11"/>
      <c r="J96" s="11"/>
      <c r="K96" s="11"/>
      <c r="L96" s="11"/>
      <c r="M96" s="11"/>
      <c r="N96" s="11"/>
      <c r="O96" s="11"/>
      <c r="P96" s="11"/>
      <c r="Q96" s="11"/>
      <c r="R96" s="11"/>
      <c r="S96" s="11"/>
    </row>
    <row r="97" spans="1:19">
      <c r="A97" s="11"/>
      <c r="B97" s="11"/>
      <c r="C97" s="11"/>
      <c r="D97" s="11"/>
      <c r="E97" s="11"/>
      <c r="F97" s="11"/>
      <c r="G97" s="12"/>
      <c r="H97" s="11"/>
      <c r="I97" s="11"/>
      <c r="J97" s="11"/>
      <c r="K97" s="11"/>
      <c r="L97" s="11"/>
      <c r="M97" s="11"/>
      <c r="N97" s="11"/>
      <c r="O97" s="11"/>
      <c r="P97" s="11"/>
      <c r="Q97" s="11"/>
      <c r="R97" s="11"/>
      <c r="S97" s="11"/>
    </row>
    <row r="98" spans="1:19">
      <c r="A98" s="11"/>
      <c r="B98" s="11"/>
      <c r="C98" s="11"/>
      <c r="D98" s="11"/>
      <c r="E98" s="11"/>
      <c r="F98" s="11"/>
      <c r="G98" s="12"/>
      <c r="H98" s="11"/>
      <c r="I98" s="11"/>
      <c r="J98" s="11"/>
      <c r="K98" s="11"/>
      <c r="L98" s="11"/>
      <c r="M98" s="11"/>
      <c r="N98" s="11"/>
      <c r="O98" s="11"/>
      <c r="P98" s="11"/>
      <c r="Q98" s="11"/>
      <c r="R98" s="11"/>
      <c r="S98" s="11"/>
    </row>
    <row r="99" spans="1:19">
      <c r="A99" s="11"/>
      <c r="B99" s="11"/>
      <c r="C99" s="11"/>
      <c r="D99" s="11"/>
      <c r="E99" s="11"/>
      <c r="F99" s="11"/>
      <c r="G99" s="12"/>
      <c r="H99" s="11"/>
      <c r="I99" s="11"/>
      <c r="J99" s="11"/>
      <c r="K99" s="11"/>
      <c r="L99" s="11"/>
      <c r="M99" s="11"/>
      <c r="N99" s="11"/>
      <c r="O99" s="11"/>
      <c r="P99" s="11"/>
      <c r="Q99" s="11"/>
      <c r="R99" s="11"/>
      <c r="S99" s="11"/>
    </row>
    <row r="100" spans="1:19">
      <c r="A100" s="11"/>
      <c r="B100" s="11"/>
      <c r="C100" s="11"/>
      <c r="D100" s="11"/>
      <c r="E100" s="11"/>
      <c r="F100" s="11"/>
      <c r="G100" s="12"/>
      <c r="H100" s="11"/>
      <c r="I100" s="11"/>
      <c r="J100" s="11"/>
      <c r="K100" s="11"/>
      <c r="L100" s="11"/>
      <c r="M100" s="11"/>
      <c r="N100" s="11"/>
      <c r="O100" s="11"/>
      <c r="P100" s="11"/>
      <c r="Q100" s="11"/>
      <c r="R100" s="11"/>
      <c r="S100" s="11"/>
    </row>
    <row r="101" spans="1:19">
      <c r="A101" s="11"/>
      <c r="B101" s="11"/>
      <c r="C101" s="11"/>
      <c r="D101" s="11"/>
      <c r="E101" s="11"/>
      <c r="F101" s="11"/>
      <c r="G101" s="12"/>
      <c r="H101" s="11"/>
      <c r="I101" s="11"/>
      <c r="J101" s="11"/>
      <c r="K101" s="11"/>
      <c r="L101" s="11"/>
      <c r="M101" s="11"/>
      <c r="N101" s="11"/>
      <c r="O101" s="11"/>
      <c r="P101" s="11"/>
      <c r="Q101" s="11"/>
      <c r="R101" s="11"/>
      <c r="S101" s="11"/>
    </row>
    <row r="102" spans="1:19">
      <c r="A102" s="11"/>
      <c r="B102" s="11"/>
      <c r="C102" s="11"/>
      <c r="D102" s="11"/>
      <c r="E102" s="11"/>
      <c r="F102" s="11"/>
      <c r="G102" s="12"/>
      <c r="H102" s="11"/>
      <c r="I102" s="11"/>
      <c r="J102" s="11"/>
      <c r="K102" s="11"/>
      <c r="L102" s="11"/>
      <c r="M102" s="11"/>
      <c r="N102" s="11"/>
      <c r="O102" s="11"/>
      <c r="P102" s="11"/>
      <c r="Q102" s="11"/>
      <c r="R102" s="11"/>
      <c r="S102" s="11"/>
    </row>
    <row r="103" spans="1:19">
      <c r="A103" s="11"/>
      <c r="B103" s="11"/>
      <c r="C103" s="11"/>
      <c r="D103" s="11"/>
      <c r="E103" s="11"/>
      <c r="F103" s="11"/>
      <c r="G103" s="12"/>
      <c r="H103" s="11"/>
      <c r="I103" s="11"/>
      <c r="J103" s="11"/>
      <c r="K103" s="11"/>
      <c r="L103" s="11"/>
      <c r="M103" s="11"/>
      <c r="N103" s="11"/>
      <c r="O103" s="11"/>
      <c r="P103" s="11"/>
      <c r="Q103" s="11"/>
      <c r="R103" s="11"/>
      <c r="S103" s="11"/>
    </row>
    <row r="104" spans="1:19">
      <c r="A104" s="11"/>
      <c r="B104" s="11"/>
      <c r="C104" s="11"/>
      <c r="D104" s="11"/>
      <c r="E104" s="11"/>
      <c r="F104" s="11"/>
      <c r="G104" s="12"/>
      <c r="H104" s="11"/>
      <c r="I104" s="11"/>
      <c r="J104" s="11"/>
      <c r="K104" s="11"/>
      <c r="L104" s="11"/>
      <c r="M104" s="11"/>
      <c r="N104" s="11"/>
      <c r="O104" s="11"/>
      <c r="P104" s="11"/>
      <c r="Q104" s="11"/>
      <c r="R104" s="11"/>
      <c r="S104" s="11"/>
    </row>
    <row r="105" spans="1:19">
      <c r="A105" s="11"/>
      <c r="B105" s="11"/>
      <c r="C105" s="11"/>
      <c r="D105" s="11"/>
      <c r="E105" s="11"/>
      <c r="F105" s="11"/>
      <c r="G105" s="12"/>
      <c r="H105" s="11"/>
      <c r="I105" s="11"/>
      <c r="J105" s="11"/>
      <c r="K105" s="11"/>
      <c r="L105" s="11"/>
      <c r="M105" s="11"/>
      <c r="N105" s="11"/>
      <c r="O105" s="11"/>
      <c r="P105" s="11"/>
      <c r="Q105" s="11"/>
      <c r="R105" s="11"/>
      <c r="S105" s="11"/>
    </row>
    <row r="106" spans="1:19">
      <c r="A106" s="11"/>
      <c r="B106" s="11"/>
      <c r="C106" s="11"/>
      <c r="D106" s="11"/>
      <c r="E106" s="11"/>
      <c r="F106" s="11"/>
      <c r="G106" s="12"/>
      <c r="H106" s="11"/>
      <c r="I106" s="11"/>
      <c r="J106" s="11"/>
      <c r="K106" s="11"/>
      <c r="L106" s="11"/>
      <c r="M106" s="11"/>
      <c r="N106" s="11"/>
      <c r="O106" s="11"/>
      <c r="P106" s="11"/>
      <c r="Q106" s="11"/>
      <c r="R106" s="11"/>
      <c r="S106" s="11"/>
    </row>
    <row r="107" spans="1:19">
      <c r="A107" s="11"/>
      <c r="B107" s="11"/>
      <c r="C107" s="11"/>
      <c r="D107" s="11"/>
      <c r="E107" s="11"/>
      <c r="F107" s="11"/>
      <c r="G107" s="12"/>
      <c r="H107" s="11"/>
      <c r="I107" s="11"/>
      <c r="J107" s="11"/>
      <c r="K107" s="11"/>
      <c r="L107" s="11"/>
      <c r="M107" s="11"/>
      <c r="N107" s="11"/>
      <c r="O107" s="11"/>
      <c r="P107" s="11"/>
      <c r="Q107" s="11"/>
      <c r="R107" s="11"/>
      <c r="S107" s="11"/>
    </row>
    <row r="108" spans="1:19">
      <c r="A108" s="11"/>
      <c r="B108" s="11"/>
      <c r="C108" s="11"/>
      <c r="D108" s="11"/>
      <c r="E108" s="11"/>
      <c r="F108" s="11"/>
      <c r="G108" s="12"/>
      <c r="H108" s="11"/>
      <c r="I108" s="11"/>
      <c r="J108" s="11"/>
      <c r="K108" s="11"/>
      <c r="L108" s="11"/>
      <c r="M108" s="11"/>
      <c r="N108" s="11"/>
      <c r="O108" s="11"/>
      <c r="P108" s="11"/>
      <c r="Q108" s="11"/>
      <c r="R108" s="11"/>
      <c r="S108" s="11"/>
    </row>
    <row r="109" spans="1:19">
      <c r="A109" s="11"/>
      <c r="B109" s="11"/>
      <c r="C109" s="11"/>
      <c r="D109" s="11"/>
      <c r="E109" s="11"/>
      <c r="F109" s="11"/>
      <c r="G109" s="12"/>
      <c r="H109" s="11"/>
      <c r="I109" s="11"/>
      <c r="J109" s="11"/>
      <c r="K109" s="11"/>
      <c r="L109" s="11"/>
      <c r="M109" s="11"/>
      <c r="N109" s="11"/>
      <c r="O109" s="11"/>
      <c r="P109" s="11"/>
      <c r="Q109" s="11"/>
      <c r="R109" s="11"/>
      <c r="S109" s="11"/>
    </row>
    <row r="110" spans="1:19">
      <c r="A110" s="11"/>
      <c r="B110" s="11"/>
      <c r="C110" s="11"/>
      <c r="D110" s="11"/>
      <c r="E110" s="11"/>
      <c r="F110" s="11"/>
      <c r="G110" s="12"/>
      <c r="H110" s="11"/>
      <c r="I110" s="11"/>
      <c r="J110" s="11"/>
      <c r="K110" s="11"/>
      <c r="L110" s="11"/>
      <c r="M110" s="11"/>
      <c r="N110" s="11"/>
      <c r="O110" s="11"/>
      <c r="P110" s="11"/>
      <c r="Q110" s="11"/>
      <c r="R110" s="11"/>
      <c r="S110" s="11"/>
    </row>
    <row r="111" spans="1:19">
      <c r="A111" s="11"/>
      <c r="B111" s="11"/>
      <c r="C111" s="11"/>
      <c r="D111" s="11"/>
      <c r="E111" s="11"/>
      <c r="F111" s="11"/>
      <c r="G111" s="12"/>
      <c r="H111" s="11"/>
      <c r="I111" s="11"/>
      <c r="J111" s="11"/>
      <c r="K111" s="11"/>
      <c r="L111" s="11"/>
      <c r="M111" s="11"/>
      <c r="N111" s="11"/>
      <c r="O111" s="11"/>
      <c r="P111" s="11"/>
      <c r="Q111" s="11"/>
      <c r="R111" s="11"/>
      <c r="S111" s="11"/>
    </row>
    <row r="112" spans="1:19">
      <c r="A112" s="11"/>
      <c r="B112" s="11"/>
      <c r="C112" s="11"/>
      <c r="D112" s="11"/>
      <c r="E112" s="11"/>
      <c r="F112" s="11"/>
      <c r="G112" s="12"/>
      <c r="H112" s="11"/>
      <c r="I112" s="11"/>
      <c r="J112" s="11"/>
      <c r="K112" s="11"/>
      <c r="L112" s="11"/>
      <c r="M112" s="11"/>
      <c r="N112" s="11"/>
      <c r="O112" s="11"/>
      <c r="P112" s="11"/>
      <c r="Q112" s="11"/>
      <c r="R112" s="11"/>
      <c r="S112" s="11"/>
    </row>
    <row r="113" spans="1:19">
      <c r="A113" s="11"/>
      <c r="B113" s="11"/>
      <c r="C113" s="11"/>
      <c r="D113" s="11"/>
      <c r="E113" s="11"/>
      <c r="F113" s="11"/>
      <c r="G113" s="12"/>
      <c r="H113" s="11"/>
      <c r="I113" s="11"/>
      <c r="J113" s="11"/>
      <c r="K113" s="11"/>
      <c r="L113" s="11"/>
      <c r="M113" s="11"/>
      <c r="N113" s="11"/>
      <c r="O113" s="11"/>
      <c r="P113" s="11"/>
      <c r="Q113" s="11"/>
      <c r="R113" s="11"/>
      <c r="S113" s="11"/>
    </row>
    <row r="114" spans="1:19">
      <c r="A114" s="11"/>
      <c r="B114" s="11"/>
      <c r="C114" s="11"/>
      <c r="D114" s="11"/>
      <c r="E114" s="11"/>
      <c r="F114" s="11"/>
      <c r="G114" s="12"/>
      <c r="H114" s="11"/>
      <c r="I114" s="11"/>
      <c r="J114" s="11"/>
      <c r="K114" s="11"/>
      <c r="L114" s="11"/>
      <c r="M114" s="11"/>
      <c r="N114" s="11"/>
      <c r="O114" s="11"/>
      <c r="P114" s="11"/>
      <c r="Q114" s="11"/>
      <c r="R114" s="11"/>
      <c r="S114" s="11"/>
    </row>
    <row r="115" spans="1:19">
      <c r="A115" s="11"/>
      <c r="B115" s="11"/>
      <c r="C115" s="11"/>
      <c r="D115" s="11"/>
      <c r="E115" s="11"/>
      <c r="F115" s="11"/>
      <c r="G115" s="12"/>
      <c r="H115" s="11"/>
      <c r="I115" s="11"/>
      <c r="J115" s="11"/>
      <c r="K115" s="11"/>
      <c r="L115" s="11"/>
      <c r="M115" s="11"/>
      <c r="N115" s="11"/>
      <c r="O115" s="11"/>
      <c r="P115" s="11"/>
      <c r="Q115" s="11"/>
      <c r="R115" s="11"/>
      <c r="S115" s="11"/>
    </row>
    <row r="116" spans="1:19">
      <c r="A116" s="11"/>
      <c r="B116" s="11"/>
      <c r="C116" s="11"/>
      <c r="D116" s="11"/>
      <c r="E116" s="11"/>
      <c r="F116" s="11"/>
      <c r="G116" s="12"/>
      <c r="H116" s="11"/>
      <c r="I116" s="11"/>
      <c r="J116" s="11"/>
      <c r="K116" s="11"/>
      <c r="L116" s="11"/>
      <c r="M116" s="11"/>
      <c r="N116" s="11"/>
      <c r="O116" s="11"/>
      <c r="P116" s="11"/>
      <c r="Q116" s="11"/>
      <c r="R116" s="11"/>
      <c r="S116" s="11"/>
    </row>
    <row r="117" spans="1:19">
      <c r="A117" s="11"/>
      <c r="B117" s="11"/>
      <c r="C117" s="11"/>
      <c r="D117" s="11"/>
      <c r="E117" s="11"/>
      <c r="F117" s="11"/>
      <c r="G117" s="12"/>
      <c r="H117" s="11"/>
      <c r="I117" s="11"/>
      <c r="J117" s="11"/>
      <c r="K117" s="11"/>
      <c r="L117" s="11"/>
      <c r="M117" s="11"/>
      <c r="N117" s="11"/>
      <c r="O117" s="11"/>
      <c r="P117" s="11"/>
      <c r="Q117" s="11"/>
      <c r="R117" s="11"/>
      <c r="S117" s="11"/>
    </row>
    <row r="118" spans="1:19">
      <c r="A118" s="11"/>
      <c r="B118" s="11"/>
      <c r="C118" s="11"/>
      <c r="D118" s="11"/>
      <c r="E118" s="11"/>
      <c r="F118" s="11"/>
      <c r="G118" s="12"/>
      <c r="H118" s="11"/>
      <c r="I118" s="11"/>
      <c r="J118" s="11"/>
      <c r="K118" s="11"/>
      <c r="L118" s="11"/>
      <c r="M118" s="11"/>
      <c r="N118" s="11"/>
      <c r="O118" s="11"/>
      <c r="P118" s="11"/>
      <c r="Q118" s="11"/>
      <c r="R118" s="11"/>
      <c r="S118" s="11"/>
    </row>
    <row r="119" spans="1:19">
      <c r="A119" s="11"/>
      <c r="B119" s="11"/>
      <c r="C119" s="11"/>
      <c r="D119" s="11"/>
      <c r="E119" s="11"/>
      <c r="F119" s="11"/>
      <c r="G119" s="12"/>
      <c r="H119" s="11"/>
      <c r="I119" s="11"/>
      <c r="J119" s="11"/>
      <c r="K119" s="11"/>
      <c r="L119" s="11"/>
      <c r="M119" s="11"/>
      <c r="N119" s="11"/>
      <c r="O119" s="11"/>
      <c r="P119" s="11"/>
      <c r="Q119" s="11"/>
      <c r="R119" s="11"/>
      <c r="S119" s="11"/>
    </row>
    <row r="120" spans="1:19">
      <c r="A120" s="11"/>
      <c r="B120" s="11"/>
      <c r="C120" s="11"/>
      <c r="D120" s="11"/>
      <c r="E120" s="11"/>
      <c r="F120" s="11"/>
      <c r="G120" s="12"/>
      <c r="H120" s="11"/>
      <c r="I120" s="11"/>
      <c r="J120" s="11"/>
      <c r="K120" s="11"/>
      <c r="L120" s="11"/>
      <c r="M120" s="11"/>
      <c r="N120" s="11"/>
      <c r="O120" s="11"/>
      <c r="P120" s="11"/>
      <c r="Q120" s="11"/>
      <c r="R120" s="11"/>
      <c r="S120" s="11"/>
    </row>
    <row r="121" spans="1:19">
      <c r="A121" s="11"/>
      <c r="B121" s="11"/>
      <c r="C121" s="11"/>
      <c r="D121" s="11"/>
      <c r="E121" s="11"/>
      <c r="F121" s="11"/>
      <c r="G121" s="12"/>
      <c r="H121" s="11"/>
      <c r="I121" s="11"/>
      <c r="J121" s="11"/>
      <c r="K121" s="11"/>
      <c r="L121" s="11"/>
      <c r="M121" s="11"/>
      <c r="N121" s="11"/>
      <c r="O121" s="11"/>
      <c r="P121" s="11"/>
      <c r="Q121" s="11"/>
      <c r="R121" s="11"/>
      <c r="S121" s="11"/>
    </row>
    <row r="122" spans="1:19">
      <c r="A122" s="11"/>
      <c r="B122" s="11"/>
      <c r="C122" s="11"/>
      <c r="D122" s="11"/>
      <c r="E122" s="11"/>
      <c r="F122" s="11"/>
      <c r="G122" s="12"/>
      <c r="H122" s="11"/>
      <c r="I122" s="11"/>
      <c r="J122" s="11"/>
      <c r="K122" s="11"/>
      <c r="L122" s="11"/>
      <c r="M122" s="11"/>
      <c r="N122" s="11"/>
      <c r="O122" s="11"/>
      <c r="P122" s="11"/>
      <c r="Q122" s="11"/>
      <c r="R122" s="11"/>
      <c r="S122" s="11"/>
    </row>
    <row r="123" spans="1:19">
      <c r="A123" s="11"/>
      <c r="B123" s="11"/>
      <c r="C123" s="11"/>
      <c r="D123" s="11"/>
      <c r="E123" s="11"/>
      <c r="F123" s="11"/>
      <c r="G123" s="12"/>
      <c r="H123" s="11"/>
      <c r="I123" s="11"/>
      <c r="J123" s="11"/>
      <c r="K123" s="11"/>
      <c r="L123" s="11"/>
      <c r="M123" s="11"/>
      <c r="N123" s="11"/>
      <c r="O123" s="11"/>
      <c r="P123" s="11"/>
      <c r="Q123" s="11"/>
      <c r="R123" s="11"/>
      <c r="S123" s="11"/>
    </row>
    <row r="124" spans="1:19">
      <c r="A124" s="11"/>
      <c r="B124" s="11"/>
      <c r="C124" s="11"/>
      <c r="D124" s="11"/>
      <c r="E124" s="11"/>
      <c r="F124" s="11"/>
      <c r="G124" s="12"/>
      <c r="H124" s="11"/>
      <c r="I124" s="11"/>
      <c r="J124" s="11"/>
      <c r="K124" s="11"/>
      <c r="L124" s="11"/>
      <c r="M124" s="11"/>
      <c r="N124" s="11"/>
      <c r="O124" s="11"/>
      <c r="P124" s="11"/>
      <c r="Q124" s="11"/>
      <c r="R124" s="11"/>
      <c r="S124" s="11"/>
    </row>
    <row r="125" spans="1:19">
      <c r="A125" s="11"/>
      <c r="B125" s="11"/>
      <c r="C125" s="11"/>
      <c r="D125" s="11"/>
      <c r="E125" s="11"/>
      <c r="F125" s="11"/>
      <c r="G125" s="12"/>
      <c r="H125" s="11"/>
      <c r="I125" s="11"/>
      <c r="J125" s="11"/>
      <c r="K125" s="11"/>
      <c r="L125" s="11"/>
      <c r="M125" s="11"/>
      <c r="N125" s="11"/>
      <c r="O125" s="11"/>
      <c r="P125" s="11"/>
      <c r="Q125" s="11"/>
      <c r="R125" s="11"/>
      <c r="S125" s="11"/>
    </row>
    <row r="126" spans="1:19">
      <c r="A126" s="11"/>
      <c r="B126" s="11"/>
      <c r="C126" s="11"/>
      <c r="D126" s="11"/>
      <c r="E126" s="11"/>
      <c r="F126" s="11"/>
      <c r="G126" s="12"/>
      <c r="H126" s="11"/>
      <c r="I126" s="11"/>
      <c r="J126" s="11"/>
      <c r="K126" s="11"/>
      <c r="L126" s="11"/>
      <c r="M126" s="11"/>
      <c r="N126" s="11"/>
      <c r="O126" s="11"/>
      <c r="P126" s="11"/>
      <c r="Q126" s="11"/>
      <c r="R126" s="11"/>
      <c r="S126" s="11"/>
    </row>
    <row r="127" spans="1:19">
      <c r="A127" s="11"/>
      <c r="B127" s="11"/>
      <c r="C127" s="11"/>
      <c r="D127" s="11"/>
      <c r="E127" s="11"/>
      <c r="F127" s="11"/>
      <c r="G127" s="12"/>
      <c r="H127" s="11"/>
      <c r="I127" s="11"/>
      <c r="J127" s="11"/>
      <c r="K127" s="11"/>
      <c r="L127" s="11"/>
      <c r="M127" s="11"/>
      <c r="N127" s="11"/>
      <c r="O127" s="11"/>
      <c r="P127" s="11"/>
      <c r="Q127" s="11"/>
      <c r="R127" s="11"/>
      <c r="S127" s="11"/>
    </row>
    <row r="128" spans="1:19">
      <c r="A128" s="11"/>
      <c r="B128" s="11"/>
      <c r="C128" s="11"/>
      <c r="D128" s="11"/>
      <c r="E128" s="11"/>
      <c r="F128" s="11"/>
      <c r="G128" s="12"/>
      <c r="H128" s="11"/>
      <c r="I128" s="11"/>
      <c r="J128" s="11"/>
      <c r="K128" s="11"/>
      <c r="L128" s="11"/>
      <c r="M128" s="11"/>
      <c r="N128" s="11"/>
      <c r="O128" s="11"/>
      <c r="P128" s="11"/>
      <c r="Q128" s="11"/>
      <c r="R128" s="11"/>
      <c r="S128" s="11"/>
    </row>
    <row r="129" spans="1:19">
      <c r="A129" s="11"/>
      <c r="B129" s="11"/>
      <c r="C129" s="11"/>
      <c r="D129" s="11"/>
      <c r="E129" s="11"/>
      <c r="F129" s="11"/>
      <c r="G129" s="12"/>
      <c r="H129" s="11"/>
      <c r="I129" s="11"/>
      <c r="J129" s="11"/>
      <c r="K129" s="11"/>
      <c r="L129" s="11"/>
      <c r="M129" s="11"/>
      <c r="N129" s="11"/>
      <c r="O129" s="11"/>
      <c r="P129" s="11"/>
      <c r="Q129" s="11"/>
      <c r="R129" s="11"/>
      <c r="S129" s="11"/>
    </row>
    <row r="130" spans="1:19">
      <c r="A130" s="11"/>
      <c r="B130" s="11"/>
      <c r="C130" s="11"/>
      <c r="D130" s="11"/>
      <c r="E130" s="11"/>
      <c r="F130" s="11"/>
      <c r="G130" s="12"/>
      <c r="H130" s="11"/>
      <c r="I130" s="11"/>
      <c r="J130" s="11"/>
      <c r="K130" s="11"/>
      <c r="L130" s="11"/>
      <c r="M130" s="11"/>
      <c r="N130" s="11"/>
      <c r="O130" s="11"/>
      <c r="P130" s="11"/>
      <c r="Q130" s="11"/>
      <c r="R130" s="11"/>
      <c r="S130" s="11"/>
    </row>
    <row r="131" spans="1:19">
      <c r="A131" s="11"/>
      <c r="B131" s="11"/>
      <c r="C131" s="11"/>
      <c r="D131" s="11"/>
      <c r="E131" s="11"/>
      <c r="F131" s="11"/>
      <c r="G131" s="12"/>
      <c r="H131" s="11"/>
      <c r="I131" s="11"/>
      <c r="J131" s="11"/>
      <c r="K131" s="11"/>
      <c r="L131" s="11"/>
      <c r="M131" s="11"/>
      <c r="N131" s="11"/>
      <c r="O131" s="11"/>
      <c r="P131" s="11"/>
      <c r="Q131" s="11"/>
      <c r="R131" s="11"/>
      <c r="S131" s="11"/>
    </row>
    <row r="132" spans="1:19">
      <c r="A132" s="11"/>
      <c r="B132" s="11"/>
      <c r="C132" s="11"/>
      <c r="D132" s="11"/>
      <c r="E132" s="11"/>
      <c r="F132" s="11"/>
      <c r="G132" s="12"/>
      <c r="H132" s="11"/>
      <c r="I132" s="11"/>
      <c r="J132" s="11"/>
      <c r="K132" s="11"/>
      <c r="L132" s="11"/>
      <c r="M132" s="11"/>
      <c r="N132" s="11"/>
      <c r="O132" s="11"/>
      <c r="P132" s="11"/>
      <c r="Q132" s="11"/>
      <c r="R132" s="11"/>
      <c r="S132" s="11"/>
    </row>
    <row r="133" spans="1:19">
      <c r="A133" s="11"/>
      <c r="B133" s="11"/>
      <c r="C133" s="11"/>
      <c r="D133" s="11"/>
      <c r="E133" s="11"/>
      <c r="F133" s="11"/>
      <c r="G133" s="12"/>
      <c r="H133" s="11"/>
      <c r="I133" s="11"/>
      <c r="J133" s="11"/>
      <c r="K133" s="11"/>
      <c r="L133" s="11"/>
      <c r="M133" s="11"/>
      <c r="N133" s="11"/>
      <c r="O133" s="11"/>
      <c r="P133" s="11"/>
      <c r="Q133" s="11"/>
      <c r="R133" s="11"/>
      <c r="S133" s="11"/>
    </row>
    <row r="134" spans="1:19">
      <c r="A134" s="11"/>
      <c r="B134" s="11"/>
      <c r="C134" s="11"/>
      <c r="D134" s="11"/>
      <c r="E134" s="11"/>
      <c r="F134" s="11"/>
      <c r="G134" s="12"/>
      <c r="H134" s="11"/>
      <c r="I134" s="11"/>
      <c r="J134" s="11"/>
      <c r="K134" s="11"/>
      <c r="L134" s="11"/>
      <c r="M134" s="11"/>
      <c r="N134" s="11"/>
      <c r="O134" s="11"/>
      <c r="P134" s="11"/>
      <c r="Q134" s="11"/>
      <c r="R134" s="11"/>
      <c r="S134" s="11"/>
    </row>
    <row r="135" spans="1:19">
      <c r="A135" s="11"/>
      <c r="B135" s="11"/>
      <c r="C135" s="11"/>
      <c r="D135" s="11"/>
      <c r="E135" s="11"/>
      <c r="F135" s="11"/>
      <c r="G135" s="12"/>
      <c r="H135" s="11"/>
      <c r="I135" s="11"/>
      <c r="J135" s="11"/>
      <c r="K135" s="11"/>
      <c r="L135" s="11"/>
      <c r="M135" s="11"/>
      <c r="N135" s="11"/>
      <c r="O135" s="11"/>
      <c r="P135" s="11"/>
      <c r="Q135" s="11"/>
      <c r="R135" s="11"/>
      <c r="S135" s="11"/>
    </row>
    <row r="136" spans="1:19">
      <c r="A136" s="11"/>
      <c r="B136" s="11"/>
      <c r="C136" s="11"/>
      <c r="D136" s="11"/>
      <c r="E136" s="11"/>
      <c r="F136" s="11"/>
      <c r="G136" s="12"/>
      <c r="H136" s="11"/>
      <c r="I136" s="11"/>
      <c r="J136" s="11"/>
      <c r="K136" s="11"/>
      <c r="L136" s="11"/>
      <c r="M136" s="11"/>
      <c r="N136" s="11"/>
      <c r="O136" s="11"/>
      <c r="P136" s="11"/>
      <c r="Q136" s="11"/>
      <c r="R136" s="11"/>
      <c r="S136" s="11"/>
    </row>
    <row r="137" spans="1:19">
      <c r="A137" s="11"/>
      <c r="B137" s="11"/>
      <c r="C137" s="11"/>
      <c r="D137" s="11"/>
      <c r="E137" s="11"/>
      <c r="F137" s="11"/>
      <c r="G137" s="12"/>
      <c r="H137" s="11"/>
      <c r="I137" s="11"/>
      <c r="J137" s="11"/>
      <c r="K137" s="11"/>
      <c r="L137" s="11"/>
      <c r="M137" s="11"/>
      <c r="N137" s="11"/>
      <c r="O137" s="11"/>
      <c r="P137" s="11"/>
      <c r="Q137" s="11"/>
      <c r="R137" s="11"/>
      <c r="S137" s="11"/>
    </row>
    <row r="138" spans="1:19">
      <c r="A138" s="11"/>
      <c r="B138" s="11"/>
      <c r="C138" s="11"/>
      <c r="D138" s="11"/>
      <c r="E138" s="11"/>
      <c r="F138" s="11"/>
      <c r="G138" s="12"/>
      <c r="H138" s="11"/>
      <c r="I138" s="11"/>
      <c r="J138" s="11"/>
      <c r="K138" s="11"/>
      <c r="L138" s="11"/>
      <c r="M138" s="11"/>
      <c r="N138" s="11"/>
      <c r="O138" s="11"/>
      <c r="P138" s="11"/>
      <c r="Q138" s="11"/>
      <c r="R138" s="11"/>
      <c r="S138" s="11"/>
    </row>
    <row r="139" spans="1:19">
      <c r="A139" s="11"/>
      <c r="B139" s="11"/>
      <c r="C139" s="11"/>
      <c r="D139" s="11"/>
      <c r="E139" s="11"/>
      <c r="F139" s="11"/>
      <c r="G139" s="12"/>
      <c r="H139" s="11"/>
      <c r="I139" s="11"/>
      <c r="J139" s="11"/>
      <c r="K139" s="11"/>
      <c r="L139" s="11"/>
      <c r="M139" s="11"/>
      <c r="N139" s="11"/>
      <c r="O139" s="11"/>
      <c r="P139" s="11"/>
      <c r="Q139" s="11"/>
      <c r="R139" s="11"/>
      <c r="S139" s="11"/>
    </row>
    <row r="140" spans="1:19">
      <c r="A140" s="11"/>
      <c r="B140" s="11"/>
      <c r="C140" s="11"/>
      <c r="D140" s="11"/>
      <c r="E140" s="11"/>
      <c r="F140" s="11"/>
      <c r="G140" s="12"/>
      <c r="H140" s="11"/>
      <c r="I140" s="11"/>
      <c r="J140" s="11"/>
      <c r="K140" s="11"/>
      <c r="L140" s="11"/>
      <c r="M140" s="11"/>
      <c r="N140" s="11"/>
      <c r="O140" s="11"/>
      <c r="P140" s="11"/>
      <c r="Q140" s="11"/>
      <c r="R140" s="11"/>
      <c r="S140" s="11"/>
    </row>
    <row r="141" spans="1:19">
      <c r="A141" s="11"/>
      <c r="B141" s="11"/>
      <c r="C141" s="11"/>
      <c r="D141" s="11"/>
      <c r="E141" s="11"/>
      <c r="F141" s="11"/>
      <c r="G141" s="12"/>
      <c r="H141" s="11"/>
      <c r="I141" s="11"/>
      <c r="J141" s="11"/>
      <c r="K141" s="11"/>
      <c r="L141" s="11"/>
      <c r="M141" s="11"/>
      <c r="N141" s="11"/>
      <c r="O141" s="11"/>
      <c r="P141" s="11"/>
      <c r="Q141" s="11"/>
      <c r="R141" s="11"/>
      <c r="S141" s="11"/>
    </row>
    <row r="142" spans="1:19">
      <c r="A142" s="11"/>
      <c r="B142" s="11"/>
      <c r="C142" s="11"/>
      <c r="D142" s="11"/>
      <c r="E142" s="11"/>
      <c r="F142" s="11"/>
      <c r="G142" s="12"/>
      <c r="H142" s="11"/>
      <c r="I142" s="11"/>
      <c r="J142" s="11"/>
      <c r="K142" s="11"/>
      <c r="L142" s="11"/>
      <c r="M142" s="11"/>
      <c r="N142" s="11"/>
      <c r="O142" s="11"/>
      <c r="P142" s="11"/>
      <c r="Q142" s="11"/>
      <c r="R142" s="11"/>
      <c r="S142" s="11"/>
    </row>
    <row r="143" spans="1:19">
      <c r="A143" s="11"/>
      <c r="B143" s="11"/>
      <c r="C143" s="11"/>
      <c r="D143" s="11"/>
      <c r="E143" s="11"/>
      <c r="F143" s="11"/>
      <c r="G143" s="12"/>
      <c r="H143" s="11"/>
      <c r="I143" s="11"/>
      <c r="J143" s="11"/>
      <c r="K143" s="11"/>
      <c r="L143" s="11"/>
      <c r="M143" s="11"/>
      <c r="N143" s="11"/>
      <c r="O143" s="11"/>
      <c r="P143" s="11"/>
      <c r="Q143" s="11"/>
      <c r="R143" s="11"/>
      <c r="S143" s="11"/>
    </row>
    <row r="144" spans="1:19">
      <c r="A144" s="11"/>
      <c r="B144" s="11"/>
      <c r="C144" s="11"/>
      <c r="D144" s="11"/>
      <c r="E144" s="11"/>
      <c r="F144" s="11"/>
      <c r="G144" s="12"/>
      <c r="H144" s="11"/>
      <c r="I144" s="11"/>
      <c r="J144" s="11"/>
      <c r="K144" s="11"/>
      <c r="L144" s="11"/>
      <c r="M144" s="11"/>
      <c r="N144" s="11"/>
      <c r="O144" s="11"/>
      <c r="P144" s="11"/>
      <c r="Q144" s="11"/>
      <c r="R144" s="11"/>
      <c r="S144" s="11"/>
    </row>
    <row r="145" spans="1:19">
      <c r="A145" s="11"/>
      <c r="B145" s="11"/>
      <c r="C145" s="11"/>
      <c r="D145" s="11"/>
      <c r="E145" s="11"/>
      <c r="F145" s="11"/>
      <c r="G145" s="12"/>
      <c r="H145" s="11"/>
      <c r="I145" s="11"/>
      <c r="J145" s="11"/>
      <c r="K145" s="11"/>
      <c r="L145" s="11"/>
      <c r="M145" s="11"/>
      <c r="N145" s="11"/>
      <c r="O145" s="11"/>
      <c r="P145" s="11"/>
      <c r="Q145" s="11"/>
      <c r="R145" s="11"/>
      <c r="S145" s="11"/>
    </row>
    <row r="146" spans="1:19">
      <c r="A146" s="11"/>
      <c r="B146" s="11"/>
      <c r="C146" s="11"/>
      <c r="D146" s="11"/>
      <c r="E146" s="11"/>
      <c r="F146" s="11"/>
      <c r="G146" s="12"/>
      <c r="H146" s="11"/>
      <c r="I146" s="11"/>
      <c r="J146" s="11"/>
      <c r="K146" s="11"/>
      <c r="L146" s="11"/>
      <c r="M146" s="11"/>
      <c r="N146" s="11"/>
      <c r="O146" s="11"/>
      <c r="P146" s="11"/>
      <c r="Q146" s="11"/>
      <c r="R146" s="11"/>
      <c r="S146" s="11"/>
    </row>
    <row r="147" spans="1:19">
      <c r="A147" s="11"/>
      <c r="B147" s="11"/>
      <c r="C147" s="11"/>
      <c r="D147" s="11"/>
      <c r="E147" s="11"/>
      <c r="F147" s="11"/>
      <c r="G147" s="12"/>
      <c r="H147" s="11"/>
      <c r="I147" s="11"/>
      <c r="J147" s="11"/>
      <c r="K147" s="11"/>
      <c r="L147" s="11"/>
      <c r="M147" s="11"/>
      <c r="N147" s="11"/>
      <c r="O147" s="11"/>
      <c r="P147" s="11"/>
      <c r="Q147" s="11"/>
      <c r="R147" s="11"/>
      <c r="S147" s="11"/>
    </row>
    <row r="148" spans="1:19">
      <c r="A148" s="11"/>
      <c r="B148" s="11"/>
      <c r="C148" s="11"/>
      <c r="D148" s="11"/>
      <c r="E148" s="11"/>
      <c r="F148" s="11"/>
      <c r="G148" s="12"/>
      <c r="H148" s="11"/>
      <c r="I148" s="11"/>
      <c r="J148" s="11"/>
      <c r="K148" s="11"/>
      <c r="L148" s="11"/>
      <c r="M148" s="11"/>
      <c r="N148" s="11"/>
      <c r="O148" s="11"/>
      <c r="P148" s="11"/>
      <c r="Q148" s="11"/>
      <c r="R148" s="11"/>
      <c r="S148" s="11"/>
    </row>
    <row r="149" spans="1:19">
      <c r="A149" s="11"/>
      <c r="B149" s="11"/>
      <c r="C149" s="11"/>
      <c r="D149" s="11"/>
      <c r="E149" s="11"/>
      <c r="F149" s="11"/>
      <c r="G149" s="12"/>
      <c r="H149" s="11"/>
      <c r="I149" s="11"/>
      <c r="J149" s="11"/>
      <c r="K149" s="11"/>
      <c r="L149" s="11"/>
      <c r="M149" s="11"/>
      <c r="N149" s="11"/>
      <c r="O149" s="11"/>
      <c r="P149" s="11"/>
      <c r="Q149" s="11"/>
      <c r="R149" s="11"/>
      <c r="S149" s="11"/>
    </row>
    <row r="150" spans="1:19">
      <c r="A150" s="11"/>
      <c r="B150" s="11"/>
      <c r="C150" s="11"/>
      <c r="D150" s="11"/>
      <c r="E150" s="11"/>
      <c r="F150" s="11"/>
      <c r="G150" s="12"/>
      <c r="H150" s="11"/>
      <c r="I150" s="11"/>
      <c r="J150" s="11"/>
      <c r="K150" s="11"/>
      <c r="L150" s="11"/>
      <c r="M150" s="11"/>
      <c r="N150" s="11"/>
      <c r="O150" s="11"/>
      <c r="P150" s="11"/>
      <c r="Q150" s="11"/>
      <c r="R150" s="11"/>
      <c r="S150" s="11"/>
    </row>
    <row r="151" spans="1:19">
      <c r="A151" s="11"/>
      <c r="B151" s="11"/>
      <c r="C151" s="11"/>
      <c r="D151" s="11"/>
      <c r="E151" s="11"/>
      <c r="F151" s="11"/>
      <c r="G151" s="12"/>
      <c r="H151" s="11"/>
      <c r="I151" s="11"/>
      <c r="J151" s="11"/>
      <c r="K151" s="11"/>
      <c r="L151" s="11"/>
      <c r="M151" s="11"/>
      <c r="N151" s="11"/>
      <c r="O151" s="11"/>
      <c r="P151" s="11"/>
      <c r="Q151" s="11"/>
      <c r="R151" s="11"/>
      <c r="S151" s="11"/>
    </row>
    <row r="152" spans="1:19">
      <c r="A152" s="11"/>
      <c r="B152" s="11"/>
      <c r="C152" s="11"/>
      <c r="D152" s="11"/>
      <c r="E152" s="11"/>
      <c r="F152" s="11"/>
      <c r="G152" s="12"/>
      <c r="H152" s="11"/>
      <c r="I152" s="11"/>
      <c r="J152" s="11"/>
      <c r="K152" s="11"/>
      <c r="L152" s="11"/>
      <c r="M152" s="11"/>
      <c r="N152" s="11"/>
      <c r="O152" s="11"/>
      <c r="P152" s="11"/>
      <c r="Q152" s="11"/>
      <c r="R152" s="11"/>
      <c r="S152" s="11"/>
    </row>
    <row r="153" spans="1:19">
      <c r="A153" s="11"/>
      <c r="B153" s="11"/>
      <c r="C153" s="11"/>
      <c r="D153" s="11"/>
      <c r="E153" s="11"/>
      <c r="F153" s="11"/>
      <c r="G153" s="12"/>
      <c r="H153" s="11"/>
      <c r="I153" s="11"/>
      <c r="J153" s="11"/>
      <c r="K153" s="11"/>
      <c r="L153" s="11"/>
      <c r="M153" s="11"/>
      <c r="N153" s="11"/>
      <c r="O153" s="11"/>
      <c r="P153" s="11"/>
      <c r="Q153" s="11"/>
      <c r="R153" s="11"/>
      <c r="S153" s="11"/>
    </row>
    <row r="154" spans="1:19">
      <c r="A154" s="11"/>
      <c r="B154" s="11"/>
      <c r="C154" s="11"/>
      <c r="D154" s="11"/>
      <c r="E154" s="11"/>
      <c r="F154" s="11"/>
      <c r="G154" s="12"/>
      <c r="H154" s="11"/>
      <c r="I154" s="11"/>
      <c r="J154" s="11"/>
      <c r="K154" s="11"/>
      <c r="L154" s="11"/>
      <c r="M154" s="11"/>
      <c r="N154" s="11"/>
      <c r="O154" s="11"/>
      <c r="P154" s="11"/>
      <c r="Q154" s="11"/>
      <c r="R154" s="11"/>
      <c r="S154" s="11"/>
    </row>
    <row r="155" spans="1:19">
      <c r="A155" s="11"/>
      <c r="B155" s="11"/>
      <c r="C155" s="11"/>
      <c r="D155" s="11"/>
      <c r="E155" s="11"/>
      <c r="F155" s="11"/>
      <c r="G155" s="12"/>
      <c r="H155" s="11"/>
      <c r="I155" s="11"/>
      <c r="J155" s="11"/>
      <c r="K155" s="11"/>
      <c r="L155" s="11"/>
      <c r="M155" s="11"/>
      <c r="N155" s="11"/>
      <c r="O155" s="11"/>
      <c r="P155" s="11"/>
      <c r="Q155" s="11"/>
      <c r="R155" s="11"/>
      <c r="S155" s="11"/>
    </row>
    <row r="156" spans="1:19">
      <c r="A156" s="11"/>
      <c r="B156" s="11"/>
      <c r="C156" s="11"/>
      <c r="D156" s="11"/>
      <c r="E156" s="11"/>
      <c r="F156" s="11"/>
      <c r="G156" s="12"/>
      <c r="H156" s="11"/>
      <c r="I156" s="11"/>
      <c r="J156" s="11"/>
      <c r="K156" s="11"/>
      <c r="L156" s="11"/>
      <c r="M156" s="11"/>
      <c r="N156" s="11"/>
      <c r="O156" s="11"/>
      <c r="P156" s="11"/>
      <c r="Q156" s="11"/>
      <c r="R156" s="11"/>
      <c r="S156" s="11"/>
    </row>
    <row r="157" spans="1:19">
      <c r="A157" s="11"/>
      <c r="B157" s="11"/>
      <c r="C157" s="11"/>
      <c r="D157" s="11"/>
      <c r="E157" s="11"/>
      <c r="F157" s="11"/>
      <c r="G157" s="12"/>
      <c r="H157" s="11"/>
      <c r="I157" s="11"/>
      <c r="J157" s="11"/>
      <c r="K157" s="11"/>
      <c r="L157" s="11"/>
      <c r="M157" s="11"/>
      <c r="N157" s="11"/>
      <c r="O157" s="11"/>
      <c r="P157" s="11"/>
      <c r="Q157" s="11"/>
      <c r="R157" s="11"/>
      <c r="S157" s="11"/>
    </row>
    <row r="158" spans="1:19">
      <c r="A158" s="11"/>
      <c r="B158" s="11"/>
      <c r="C158" s="11"/>
      <c r="D158" s="11"/>
      <c r="E158" s="11"/>
      <c r="F158" s="11"/>
      <c r="G158" s="12"/>
      <c r="H158" s="11"/>
      <c r="I158" s="11"/>
      <c r="J158" s="11"/>
      <c r="K158" s="11"/>
      <c r="L158" s="11"/>
      <c r="M158" s="11"/>
      <c r="N158" s="11"/>
      <c r="O158" s="11"/>
      <c r="P158" s="11"/>
      <c r="Q158" s="11"/>
      <c r="R158" s="11"/>
      <c r="S158" s="11"/>
    </row>
    <row r="159" spans="1:19">
      <c r="A159" s="11"/>
      <c r="B159" s="11"/>
      <c r="C159" s="11"/>
      <c r="D159" s="11"/>
      <c r="E159" s="11"/>
      <c r="F159" s="11"/>
      <c r="G159" s="12"/>
      <c r="H159" s="11"/>
      <c r="I159" s="11"/>
      <c r="J159" s="11"/>
      <c r="K159" s="11"/>
      <c r="L159" s="11"/>
      <c r="M159" s="11"/>
      <c r="N159" s="11"/>
      <c r="O159" s="11"/>
      <c r="P159" s="11"/>
      <c r="Q159" s="11"/>
      <c r="R159" s="11"/>
      <c r="S159" s="11"/>
    </row>
    <row r="160" spans="1:19">
      <c r="A160" s="11"/>
      <c r="B160" s="11"/>
      <c r="C160" s="11"/>
      <c r="D160" s="11"/>
      <c r="E160" s="11"/>
      <c r="F160" s="11"/>
      <c r="G160" s="12"/>
      <c r="H160" s="11"/>
      <c r="I160" s="11"/>
      <c r="J160" s="11"/>
      <c r="K160" s="11"/>
      <c r="L160" s="11"/>
      <c r="M160" s="11"/>
      <c r="N160" s="11"/>
      <c r="O160" s="11"/>
      <c r="P160" s="11"/>
      <c r="Q160" s="11"/>
      <c r="R160" s="11"/>
      <c r="S160" s="11"/>
    </row>
    <row r="161" spans="1:19">
      <c r="A161" s="11"/>
      <c r="B161" s="11"/>
      <c r="C161" s="11"/>
      <c r="D161" s="11"/>
      <c r="E161" s="11"/>
      <c r="F161" s="11"/>
      <c r="G161" s="12"/>
      <c r="H161" s="11"/>
      <c r="I161" s="11"/>
      <c r="J161" s="11"/>
      <c r="K161" s="11"/>
      <c r="L161" s="11"/>
      <c r="M161" s="11"/>
      <c r="N161" s="11"/>
      <c r="O161" s="11"/>
      <c r="P161" s="11"/>
      <c r="Q161" s="11"/>
      <c r="R161" s="11"/>
      <c r="S161" s="11"/>
    </row>
    <row r="162" spans="1:19">
      <c r="A162" s="11"/>
      <c r="B162" s="11"/>
      <c r="C162" s="11"/>
      <c r="D162" s="11"/>
      <c r="E162" s="11"/>
      <c r="F162" s="11"/>
      <c r="G162" s="12"/>
      <c r="H162" s="11"/>
      <c r="I162" s="11"/>
      <c r="J162" s="11"/>
      <c r="K162" s="11"/>
      <c r="L162" s="11"/>
      <c r="M162" s="11"/>
      <c r="N162" s="11"/>
      <c r="O162" s="11"/>
      <c r="P162" s="11"/>
      <c r="Q162" s="11"/>
      <c r="R162" s="11"/>
      <c r="S162" s="11"/>
    </row>
    <row r="163" spans="1:19">
      <c r="A163" s="11"/>
      <c r="B163" s="11"/>
      <c r="C163" s="11"/>
      <c r="D163" s="11"/>
      <c r="E163" s="11"/>
      <c r="F163" s="11"/>
      <c r="G163" s="12"/>
      <c r="H163" s="11"/>
      <c r="I163" s="11"/>
      <c r="J163" s="11"/>
      <c r="K163" s="11"/>
      <c r="L163" s="11"/>
      <c r="M163" s="11"/>
      <c r="N163" s="11"/>
      <c r="O163" s="11"/>
      <c r="P163" s="11"/>
      <c r="Q163" s="11"/>
      <c r="R163" s="11"/>
      <c r="S163" s="11"/>
    </row>
    <row r="164" spans="1:19">
      <c r="A164" s="11"/>
      <c r="B164" s="11"/>
      <c r="C164" s="11"/>
      <c r="D164" s="11"/>
      <c r="E164" s="11"/>
      <c r="F164" s="11"/>
      <c r="G164" s="12"/>
      <c r="H164" s="11"/>
      <c r="I164" s="11"/>
      <c r="J164" s="11"/>
      <c r="K164" s="11"/>
      <c r="L164" s="11"/>
      <c r="M164" s="11"/>
      <c r="N164" s="11"/>
      <c r="O164" s="11"/>
      <c r="P164" s="11"/>
      <c r="Q164" s="11"/>
      <c r="R164" s="11"/>
      <c r="S164" s="11"/>
    </row>
    <row r="165" spans="1:19">
      <c r="A165" s="11"/>
      <c r="B165" s="11"/>
      <c r="C165" s="11"/>
      <c r="D165" s="11"/>
      <c r="E165" s="11"/>
      <c r="F165" s="11"/>
      <c r="G165" s="12"/>
      <c r="H165" s="11"/>
      <c r="I165" s="11"/>
      <c r="J165" s="11"/>
      <c r="K165" s="11"/>
      <c r="L165" s="11"/>
      <c r="M165" s="11"/>
      <c r="N165" s="11"/>
      <c r="O165" s="11"/>
      <c r="P165" s="11"/>
      <c r="Q165" s="11"/>
      <c r="R165" s="11"/>
      <c r="S165" s="11"/>
    </row>
    <row r="166" spans="1:19">
      <c r="A166" s="11"/>
      <c r="B166" s="11"/>
      <c r="C166" s="11"/>
      <c r="D166" s="11"/>
      <c r="E166" s="11"/>
      <c r="F166" s="11"/>
      <c r="G166" s="12"/>
      <c r="H166" s="11"/>
      <c r="I166" s="11"/>
      <c r="J166" s="11"/>
      <c r="K166" s="11"/>
      <c r="L166" s="11"/>
      <c r="M166" s="11"/>
      <c r="N166" s="11"/>
      <c r="O166" s="11"/>
      <c r="P166" s="11"/>
      <c r="Q166" s="11"/>
      <c r="R166" s="11"/>
      <c r="S166" s="11"/>
    </row>
    <row r="167" spans="1:19">
      <c r="A167" s="11"/>
      <c r="B167" s="11"/>
      <c r="C167" s="11"/>
      <c r="D167" s="11"/>
      <c r="E167" s="11"/>
      <c r="F167" s="11"/>
      <c r="G167" s="12"/>
      <c r="H167" s="11"/>
      <c r="I167" s="11"/>
      <c r="J167" s="11"/>
      <c r="K167" s="11"/>
      <c r="L167" s="11"/>
      <c r="M167" s="11"/>
      <c r="N167" s="11"/>
      <c r="O167" s="11"/>
      <c r="P167" s="11"/>
      <c r="Q167" s="11"/>
      <c r="R167" s="11"/>
      <c r="S167" s="11"/>
    </row>
    <row r="168" spans="1:19">
      <c r="A168" s="11"/>
      <c r="B168" s="11"/>
      <c r="C168" s="11"/>
      <c r="D168" s="11"/>
      <c r="E168" s="11"/>
      <c r="F168" s="11"/>
      <c r="G168" s="12"/>
      <c r="H168" s="11"/>
      <c r="I168" s="11"/>
      <c r="J168" s="11"/>
      <c r="K168" s="11"/>
      <c r="L168" s="11"/>
      <c r="M168" s="11"/>
      <c r="N168" s="11"/>
      <c r="O168" s="11"/>
      <c r="P168" s="11"/>
      <c r="Q168" s="11"/>
      <c r="R168" s="11"/>
      <c r="S168" s="11"/>
    </row>
    <row r="169" spans="1:19">
      <c r="A169" s="11"/>
      <c r="B169" s="11"/>
      <c r="C169" s="11"/>
      <c r="D169" s="11"/>
      <c r="E169" s="11"/>
      <c r="F169" s="11"/>
      <c r="G169" s="12"/>
      <c r="H169" s="11"/>
      <c r="I169" s="11"/>
      <c r="J169" s="11"/>
      <c r="K169" s="11"/>
      <c r="L169" s="11"/>
      <c r="M169" s="11"/>
      <c r="N169" s="11"/>
      <c r="O169" s="11"/>
      <c r="P169" s="11"/>
      <c r="Q169" s="11"/>
      <c r="R169" s="11"/>
      <c r="S169" s="11"/>
    </row>
    <row r="170" spans="1:19">
      <c r="A170" s="11"/>
      <c r="B170" s="11"/>
      <c r="C170" s="11"/>
      <c r="D170" s="11"/>
      <c r="E170" s="11"/>
      <c r="F170" s="11"/>
      <c r="G170" s="12"/>
      <c r="H170" s="11"/>
      <c r="I170" s="11"/>
      <c r="J170" s="11"/>
      <c r="K170" s="11"/>
      <c r="L170" s="11"/>
      <c r="M170" s="11"/>
      <c r="N170" s="11"/>
      <c r="O170" s="11"/>
      <c r="P170" s="11"/>
      <c r="Q170" s="11"/>
      <c r="R170" s="11"/>
      <c r="S170" s="11"/>
    </row>
    <row r="171" spans="1:19">
      <c r="A171" s="11"/>
      <c r="B171" s="11"/>
      <c r="C171" s="11"/>
      <c r="D171" s="11"/>
      <c r="E171" s="11"/>
      <c r="F171" s="11"/>
      <c r="G171" s="12"/>
      <c r="H171" s="11"/>
      <c r="I171" s="11"/>
      <c r="J171" s="11"/>
      <c r="K171" s="11"/>
      <c r="L171" s="11"/>
      <c r="M171" s="11"/>
      <c r="N171" s="11"/>
      <c r="O171" s="11"/>
      <c r="P171" s="11"/>
      <c r="Q171" s="11"/>
      <c r="R171" s="11"/>
      <c r="S171" s="11"/>
    </row>
    <row r="172" spans="1:19">
      <c r="A172" s="11"/>
      <c r="B172" s="11"/>
      <c r="C172" s="11"/>
      <c r="D172" s="11"/>
      <c r="E172" s="11"/>
      <c r="F172" s="11"/>
      <c r="G172" s="12"/>
      <c r="H172" s="11"/>
      <c r="I172" s="11"/>
      <c r="J172" s="11"/>
      <c r="K172" s="11"/>
      <c r="L172" s="11"/>
      <c r="M172" s="11"/>
      <c r="N172" s="11"/>
      <c r="O172" s="11"/>
      <c r="P172" s="11"/>
      <c r="Q172" s="11"/>
      <c r="R172" s="11"/>
      <c r="S172" s="11"/>
    </row>
    <row r="173" spans="1:19">
      <c r="A173" s="11"/>
      <c r="B173" s="11"/>
      <c r="C173" s="11"/>
      <c r="D173" s="11"/>
      <c r="E173" s="11"/>
      <c r="F173" s="11"/>
      <c r="G173" s="12"/>
      <c r="H173" s="11"/>
      <c r="I173" s="11"/>
      <c r="J173" s="11"/>
      <c r="K173" s="11"/>
      <c r="L173" s="11"/>
      <c r="M173" s="11"/>
      <c r="N173" s="11"/>
      <c r="O173" s="11"/>
      <c r="P173" s="11"/>
      <c r="Q173" s="11"/>
      <c r="R173" s="11"/>
      <c r="S173" s="11"/>
    </row>
    <row r="174" spans="1:19">
      <c r="A174" s="11"/>
      <c r="B174" s="11"/>
      <c r="C174" s="11"/>
      <c r="D174" s="11"/>
      <c r="E174" s="11"/>
      <c r="F174" s="11"/>
      <c r="G174" s="12"/>
      <c r="H174" s="11"/>
      <c r="I174" s="11"/>
      <c r="J174" s="11"/>
      <c r="K174" s="11"/>
      <c r="L174" s="11"/>
      <c r="M174" s="11"/>
      <c r="N174" s="11"/>
      <c r="O174" s="11"/>
      <c r="P174" s="11"/>
      <c r="Q174" s="11"/>
      <c r="R174" s="11"/>
      <c r="S174" s="11"/>
    </row>
    <row r="175" spans="1:19">
      <c r="A175" s="11"/>
      <c r="B175" s="11"/>
      <c r="C175" s="11"/>
      <c r="D175" s="11"/>
      <c r="E175" s="11"/>
      <c r="F175" s="11"/>
      <c r="G175" s="12"/>
      <c r="H175" s="11"/>
      <c r="I175" s="11"/>
      <c r="J175" s="11"/>
      <c r="K175" s="11"/>
      <c r="L175" s="11"/>
      <c r="M175" s="11"/>
      <c r="N175" s="11"/>
      <c r="O175" s="11"/>
      <c r="P175" s="11"/>
      <c r="Q175" s="11"/>
      <c r="R175" s="11"/>
      <c r="S175" s="11"/>
    </row>
    <row r="176" spans="1:19">
      <c r="A176" s="11"/>
      <c r="B176" s="11"/>
      <c r="C176" s="11"/>
      <c r="D176" s="11"/>
      <c r="E176" s="11"/>
      <c r="F176" s="11"/>
      <c r="G176" s="12"/>
      <c r="H176" s="11"/>
      <c r="I176" s="11"/>
      <c r="J176" s="11"/>
      <c r="K176" s="11"/>
      <c r="L176" s="11"/>
      <c r="M176" s="11"/>
      <c r="N176" s="11"/>
      <c r="O176" s="11"/>
      <c r="P176" s="11"/>
      <c r="Q176" s="11"/>
      <c r="R176" s="11"/>
      <c r="S176" s="11"/>
    </row>
    <row r="177" spans="1:19">
      <c r="A177" s="11"/>
      <c r="B177" s="11"/>
      <c r="C177" s="11"/>
      <c r="D177" s="11"/>
      <c r="E177" s="11"/>
      <c r="F177" s="11"/>
      <c r="G177" s="12"/>
      <c r="H177" s="11"/>
      <c r="I177" s="11"/>
      <c r="J177" s="11"/>
      <c r="K177" s="11"/>
      <c r="L177" s="11"/>
      <c r="M177" s="11"/>
      <c r="N177" s="11"/>
      <c r="O177" s="11"/>
      <c r="P177" s="11"/>
      <c r="Q177" s="11"/>
      <c r="R177" s="11"/>
      <c r="S177" s="11"/>
    </row>
    <row r="178" spans="1:19">
      <c r="A178" s="11"/>
      <c r="B178" s="11"/>
      <c r="C178" s="11"/>
      <c r="D178" s="11"/>
      <c r="E178" s="11"/>
      <c r="F178" s="11"/>
      <c r="G178" s="12"/>
      <c r="H178" s="11"/>
      <c r="I178" s="11"/>
      <c r="J178" s="11"/>
      <c r="K178" s="11"/>
      <c r="L178" s="11"/>
      <c r="M178" s="11"/>
      <c r="N178" s="11"/>
      <c r="O178" s="11"/>
      <c r="P178" s="11"/>
      <c r="Q178" s="11"/>
      <c r="R178" s="11"/>
      <c r="S178" s="11"/>
    </row>
    <row r="179" spans="1:19">
      <c r="A179" s="11"/>
      <c r="B179" s="11"/>
      <c r="C179" s="11"/>
      <c r="D179" s="11"/>
      <c r="E179" s="11"/>
      <c r="F179" s="11"/>
      <c r="G179" s="12"/>
      <c r="H179" s="11"/>
      <c r="I179" s="11"/>
      <c r="J179" s="11"/>
      <c r="K179" s="11"/>
      <c r="L179" s="11"/>
      <c r="M179" s="11"/>
      <c r="N179" s="11"/>
      <c r="O179" s="11"/>
      <c r="P179" s="11"/>
      <c r="Q179" s="11"/>
      <c r="R179" s="11"/>
      <c r="S179" s="11"/>
    </row>
    <row r="180" spans="1:19">
      <c r="A180" s="11"/>
      <c r="B180" s="11"/>
      <c r="C180" s="11"/>
      <c r="D180" s="11"/>
      <c r="E180" s="11"/>
      <c r="F180" s="11"/>
      <c r="G180" s="12"/>
      <c r="H180" s="11"/>
      <c r="I180" s="11"/>
      <c r="J180" s="11"/>
      <c r="K180" s="11"/>
      <c r="L180" s="11"/>
      <c r="M180" s="11"/>
      <c r="N180" s="11"/>
      <c r="O180" s="11"/>
      <c r="P180" s="11"/>
      <c r="Q180" s="11"/>
      <c r="R180" s="11"/>
      <c r="S180" s="11"/>
    </row>
    <row r="181" spans="1:19">
      <c r="A181" s="11"/>
      <c r="B181" s="11"/>
      <c r="C181" s="11"/>
      <c r="D181" s="11"/>
      <c r="E181" s="11"/>
      <c r="F181" s="11"/>
      <c r="G181" s="12"/>
      <c r="H181" s="11"/>
      <c r="I181" s="11"/>
      <c r="J181" s="11"/>
      <c r="K181" s="11"/>
      <c r="L181" s="11"/>
      <c r="M181" s="11"/>
      <c r="N181" s="11"/>
      <c r="O181" s="11"/>
      <c r="P181" s="11"/>
      <c r="Q181" s="11"/>
      <c r="R181" s="11"/>
      <c r="S181" s="11"/>
    </row>
    <row r="182" spans="1:19">
      <c r="A182" s="11"/>
      <c r="B182" s="11"/>
      <c r="C182" s="11"/>
      <c r="D182" s="11"/>
      <c r="E182" s="11"/>
      <c r="F182" s="11"/>
      <c r="G182" s="12"/>
      <c r="H182" s="11"/>
      <c r="I182" s="11"/>
      <c r="J182" s="11"/>
      <c r="K182" s="11"/>
      <c r="L182" s="11"/>
      <c r="M182" s="11"/>
      <c r="N182" s="11"/>
      <c r="O182" s="11"/>
      <c r="P182" s="11"/>
      <c r="Q182" s="11"/>
      <c r="R182" s="11"/>
      <c r="S182" s="11"/>
    </row>
    <row r="183" spans="1:19">
      <c r="A183" s="11"/>
      <c r="B183" s="11"/>
      <c r="C183" s="11"/>
      <c r="D183" s="11"/>
      <c r="E183" s="11"/>
      <c r="F183" s="11"/>
      <c r="G183" s="12"/>
      <c r="H183" s="11"/>
      <c r="I183" s="11"/>
      <c r="J183" s="11"/>
      <c r="K183" s="11"/>
      <c r="L183" s="11"/>
      <c r="M183" s="11"/>
      <c r="N183" s="11"/>
      <c r="O183" s="11"/>
      <c r="P183" s="11"/>
      <c r="Q183" s="11"/>
      <c r="R183" s="11"/>
      <c r="S183" s="11"/>
    </row>
    <row r="184" spans="1:19">
      <c r="A184" s="11"/>
      <c r="B184" s="11"/>
      <c r="C184" s="11"/>
      <c r="D184" s="11"/>
      <c r="E184" s="11"/>
      <c r="F184" s="11"/>
      <c r="G184" s="12"/>
      <c r="H184" s="11"/>
      <c r="I184" s="11"/>
      <c r="J184" s="11"/>
      <c r="K184" s="11"/>
      <c r="L184" s="11"/>
      <c r="M184" s="11"/>
      <c r="N184" s="11"/>
      <c r="O184" s="11"/>
      <c r="P184" s="11"/>
      <c r="Q184" s="11"/>
      <c r="R184" s="11"/>
      <c r="S184" s="11"/>
    </row>
    <row r="185" spans="1:19">
      <c r="A185" s="11"/>
      <c r="B185" s="11"/>
      <c r="C185" s="11"/>
      <c r="D185" s="11"/>
      <c r="E185" s="11"/>
      <c r="F185" s="11"/>
      <c r="G185" s="12"/>
      <c r="H185" s="11"/>
      <c r="I185" s="11"/>
      <c r="J185" s="11"/>
      <c r="K185" s="11"/>
      <c r="L185" s="11"/>
      <c r="M185" s="11"/>
      <c r="N185" s="11"/>
      <c r="O185" s="11"/>
      <c r="P185" s="11"/>
      <c r="Q185" s="11"/>
      <c r="R185" s="11"/>
      <c r="S185" s="11"/>
    </row>
    <row r="186" spans="1:19">
      <c r="A186" s="11"/>
      <c r="B186" s="11"/>
      <c r="C186" s="11"/>
      <c r="D186" s="11"/>
      <c r="E186" s="11"/>
      <c r="F186" s="11"/>
      <c r="G186" s="12"/>
      <c r="H186" s="11"/>
      <c r="I186" s="11"/>
      <c r="J186" s="11"/>
      <c r="K186" s="11"/>
      <c r="L186" s="11"/>
      <c r="M186" s="11"/>
      <c r="N186" s="11"/>
      <c r="O186" s="11"/>
      <c r="P186" s="11"/>
      <c r="Q186" s="11"/>
      <c r="R186" s="11"/>
      <c r="S186" s="11"/>
    </row>
    <row r="187" spans="1:19">
      <c r="A187" s="11"/>
      <c r="B187" s="11"/>
      <c r="C187" s="11"/>
      <c r="D187" s="11"/>
      <c r="E187" s="11"/>
      <c r="F187" s="11"/>
      <c r="G187" s="12"/>
      <c r="H187" s="11"/>
      <c r="I187" s="11"/>
      <c r="J187" s="11"/>
      <c r="K187" s="11"/>
      <c r="L187" s="11"/>
      <c r="M187" s="11"/>
      <c r="N187" s="11"/>
      <c r="O187" s="11"/>
      <c r="P187" s="11"/>
      <c r="Q187" s="11"/>
      <c r="R187" s="11"/>
      <c r="S187" s="11"/>
    </row>
    <row r="188" spans="1:19">
      <c r="A188" s="11"/>
      <c r="B188" s="11"/>
      <c r="C188" s="11"/>
      <c r="D188" s="11"/>
      <c r="E188" s="11"/>
      <c r="F188" s="11"/>
      <c r="G188" s="12"/>
      <c r="H188" s="11"/>
      <c r="I188" s="11"/>
      <c r="J188" s="11"/>
      <c r="K188" s="11"/>
      <c r="L188" s="11"/>
      <c r="M188" s="11"/>
      <c r="N188" s="11"/>
      <c r="O188" s="11"/>
      <c r="P188" s="11"/>
      <c r="Q188" s="11"/>
      <c r="R188" s="11"/>
      <c r="S188" s="11"/>
    </row>
    <row r="189" spans="1:19">
      <c r="A189" s="11"/>
      <c r="B189" s="11"/>
      <c r="C189" s="11"/>
      <c r="D189" s="11"/>
      <c r="E189" s="11"/>
      <c r="F189" s="11"/>
      <c r="G189" s="12"/>
      <c r="H189" s="11"/>
      <c r="I189" s="11"/>
      <c r="J189" s="11"/>
      <c r="K189" s="11"/>
      <c r="L189" s="11"/>
      <c r="M189" s="11"/>
      <c r="N189" s="11"/>
      <c r="O189" s="11"/>
      <c r="P189" s="11"/>
      <c r="Q189" s="11"/>
      <c r="R189" s="11"/>
      <c r="S189" s="11"/>
    </row>
    <row r="190" spans="1:19">
      <c r="A190" s="11"/>
      <c r="B190" s="11"/>
      <c r="C190" s="11"/>
      <c r="D190" s="11"/>
      <c r="E190" s="11"/>
      <c r="F190" s="11"/>
      <c r="G190" s="12"/>
      <c r="H190" s="11"/>
      <c r="I190" s="11"/>
      <c r="J190" s="11"/>
      <c r="K190" s="11"/>
      <c r="L190" s="11"/>
      <c r="M190" s="11"/>
      <c r="N190" s="11"/>
      <c r="O190" s="11"/>
      <c r="P190" s="11"/>
      <c r="Q190" s="11"/>
      <c r="R190" s="11"/>
      <c r="S190" s="11"/>
    </row>
    <row r="191" spans="1:19">
      <c r="A191" s="11"/>
      <c r="B191" s="11"/>
      <c r="C191" s="11"/>
      <c r="D191" s="11"/>
      <c r="E191" s="11"/>
      <c r="F191" s="11"/>
      <c r="G191" s="12"/>
      <c r="H191" s="11"/>
      <c r="I191" s="11"/>
      <c r="J191" s="11"/>
      <c r="K191" s="11"/>
      <c r="L191" s="11"/>
      <c r="M191" s="11"/>
      <c r="N191" s="11"/>
      <c r="O191" s="11"/>
      <c r="P191" s="11"/>
      <c r="Q191" s="11"/>
      <c r="R191" s="11"/>
      <c r="S191" s="11"/>
    </row>
    <row r="192" spans="1:19">
      <c r="A192" s="11"/>
      <c r="B192" s="11"/>
      <c r="C192" s="11"/>
      <c r="D192" s="11"/>
      <c r="E192" s="11"/>
      <c r="F192" s="11"/>
      <c r="G192" s="12"/>
      <c r="H192" s="11"/>
      <c r="I192" s="11"/>
      <c r="J192" s="11"/>
      <c r="K192" s="11"/>
      <c r="L192" s="11"/>
      <c r="M192" s="11"/>
      <c r="N192" s="11"/>
      <c r="O192" s="11"/>
      <c r="P192" s="11"/>
      <c r="Q192" s="11"/>
      <c r="R192" s="11"/>
      <c r="S192" s="11"/>
    </row>
    <row r="193" spans="1:19">
      <c r="A193" s="11"/>
      <c r="B193" s="11"/>
      <c r="C193" s="11"/>
      <c r="D193" s="11"/>
      <c r="E193" s="11"/>
      <c r="F193" s="11"/>
      <c r="G193" s="12"/>
      <c r="H193" s="11"/>
      <c r="I193" s="11"/>
      <c r="J193" s="11"/>
      <c r="K193" s="11"/>
      <c r="L193" s="11"/>
      <c r="M193" s="11"/>
      <c r="N193" s="11"/>
      <c r="O193" s="11"/>
      <c r="P193" s="11"/>
      <c r="Q193" s="11"/>
      <c r="R193" s="11"/>
      <c r="S193" s="11"/>
    </row>
    <row r="194" spans="1:19">
      <c r="A194" s="11"/>
      <c r="B194" s="11"/>
      <c r="C194" s="11"/>
      <c r="D194" s="11"/>
      <c r="E194" s="11"/>
      <c r="F194" s="11"/>
      <c r="G194" s="12"/>
      <c r="H194" s="11"/>
      <c r="I194" s="11"/>
      <c r="J194" s="11"/>
      <c r="K194" s="11"/>
      <c r="L194" s="11"/>
      <c r="M194" s="11"/>
      <c r="N194" s="11"/>
      <c r="O194" s="11"/>
      <c r="P194" s="11"/>
      <c r="Q194" s="11"/>
      <c r="R194" s="11"/>
      <c r="S194" s="11"/>
    </row>
    <row r="195" spans="1:19">
      <c r="A195" s="11"/>
      <c r="B195" s="11"/>
      <c r="C195" s="11"/>
      <c r="D195" s="11"/>
      <c r="E195" s="11"/>
      <c r="F195" s="11"/>
      <c r="G195" s="12"/>
      <c r="H195" s="11"/>
      <c r="I195" s="11"/>
      <c r="J195" s="11"/>
      <c r="K195" s="11"/>
      <c r="L195" s="11"/>
      <c r="M195" s="11"/>
      <c r="N195" s="11"/>
      <c r="O195" s="11"/>
      <c r="P195" s="11"/>
      <c r="Q195" s="11"/>
      <c r="R195" s="11"/>
      <c r="S195" s="11"/>
    </row>
    <row r="196" spans="1:19">
      <c r="A196" s="11"/>
      <c r="B196" s="11"/>
      <c r="C196" s="11"/>
      <c r="D196" s="11"/>
      <c r="E196" s="11"/>
      <c r="F196" s="11"/>
      <c r="G196" s="12"/>
      <c r="H196" s="11"/>
      <c r="I196" s="11"/>
      <c r="J196" s="11"/>
      <c r="K196" s="11"/>
      <c r="L196" s="11"/>
      <c r="M196" s="11"/>
      <c r="N196" s="11"/>
      <c r="O196" s="11"/>
      <c r="P196" s="11"/>
      <c r="Q196" s="11"/>
      <c r="R196" s="11"/>
      <c r="S196" s="11"/>
    </row>
    <row r="197" spans="1:19">
      <c r="A197" s="11"/>
      <c r="B197" s="11"/>
      <c r="C197" s="11"/>
      <c r="D197" s="11"/>
      <c r="E197" s="11"/>
      <c r="F197" s="11"/>
      <c r="G197" s="12"/>
      <c r="H197" s="11"/>
      <c r="I197" s="11"/>
      <c r="J197" s="11"/>
      <c r="K197" s="11"/>
      <c r="L197" s="11"/>
      <c r="M197" s="11"/>
      <c r="N197" s="11"/>
      <c r="O197" s="11"/>
      <c r="P197" s="11"/>
      <c r="Q197" s="11"/>
      <c r="R197" s="11"/>
      <c r="S197" s="11"/>
    </row>
    <row r="198" spans="1:19">
      <c r="A198" s="11"/>
      <c r="B198" s="11"/>
      <c r="C198" s="11"/>
      <c r="D198" s="11"/>
      <c r="E198" s="11"/>
      <c r="F198" s="11"/>
      <c r="G198" s="12"/>
      <c r="H198" s="11"/>
      <c r="I198" s="11"/>
      <c r="J198" s="11"/>
      <c r="K198" s="11"/>
      <c r="L198" s="11"/>
      <c r="M198" s="11"/>
      <c r="N198" s="11"/>
      <c r="O198" s="11"/>
      <c r="P198" s="11"/>
      <c r="Q198" s="11"/>
      <c r="R198" s="11"/>
      <c r="S198" s="11"/>
    </row>
    <row r="199" spans="1:19">
      <c r="A199" s="11"/>
      <c r="B199" s="11"/>
      <c r="C199" s="11"/>
      <c r="D199" s="11"/>
      <c r="E199" s="11"/>
      <c r="F199" s="11"/>
      <c r="G199" s="12"/>
      <c r="H199" s="11"/>
      <c r="I199" s="11"/>
      <c r="J199" s="11"/>
      <c r="K199" s="11"/>
      <c r="L199" s="11"/>
      <c r="M199" s="11"/>
      <c r="N199" s="11"/>
      <c r="O199" s="11"/>
      <c r="P199" s="11"/>
      <c r="Q199" s="11"/>
      <c r="R199" s="11"/>
      <c r="S199" s="11"/>
    </row>
    <row r="200" spans="1:19">
      <c r="A200" s="11"/>
      <c r="B200" s="11"/>
      <c r="C200" s="11"/>
      <c r="D200" s="11"/>
      <c r="E200" s="11"/>
      <c r="F200" s="11"/>
      <c r="G200" s="12"/>
      <c r="H200" s="11"/>
      <c r="I200" s="11"/>
      <c r="J200" s="11"/>
      <c r="K200" s="11"/>
      <c r="L200" s="11"/>
      <c r="M200" s="11"/>
      <c r="N200" s="11"/>
      <c r="O200" s="11"/>
      <c r="P200" s="11"/>
      <c r="Q200" s="11"/>
      <c r="R200" s="11"/>
      <c r="S200" s="11"/>
    </row>
    <row r="201" spans="1:19">
      <c r="A201" s="11"/>
      <c r="B201" s="11"/>
      <c r="C201" s="11"/>
      <c r="D201" s="11"/>
      <c r="E201" s="11"/>
      <c r="F201" s="11"/>
      <c r="G201" s="12"/>
      <c r="H201" s="11"/>
      <c r="I201" s="11"/>
      <c r="J201" s="11"/>
      <c r="K201" s="11"/>
      <c r="L201" s="11"/>
      <c r="M201" s="11"/>
      <c r="N201" s="11"/>
      <c r="O201" s="11"/>
      <c r="P201" s="11"/>
      <c r="Q201" s="11"/>
      <c r="R201" s="11"/>
      <c r="S201" s="11"/>
    </row>
    <row r="202" spans="1:19">
      <c r="A202" s="11"/>
      <c r="B202" s="11"/>
      <c r="C202" s="11"/>
      <c r="D202" s="11"/>
      <c r="E202" s="11"/>
      <c r="F202" s="11"/>
      <c r="G202" s="12"/>
      <c r="H202" s="11"/>
      <c r="I202" s="11"/>
      <c r="J202" s="11"/>
      <c r="K202" s="11"/>
      <c r="L202" s="11"/>
      <c r="M202" s="11"/>
      <c r="N202" s="11"/>
      <c r="O202" s="11"/>
      <c r="P202" s="11"/>
      <c r="Q202" s="11"/>
      <c r="R202" s="11"/>
      <c r="S202" s="11"/>
    </row>
    <row r="203" spans="1:19">
      <c r="A203" s="11"/>
      <c r="B203" s="11"/>
      <c r="C203" s="11"/>
      <c r="D203" s="11"/>
      <c r="E203" s="11"/>
      <c r="F203" s="11"/>
      <c r="G203" s="12"/>
      <c r="H203" s="11"/>
      <c r="I203" s="11"/>
      <c r="J203" s="11"/>
      <c r="K203" s="11"/>
      <c r="L203" s="11"/>
      <c r="M203" s="11"/>
      <c r="N203" s="11"/>
      <c r="O203" s="11"/>
      <c r="P203" s="11"/>
      <c r="Q203" s="11"/>
      <c r="R203" s="11"/>
      <c r="S203" s="11"/>
    </row>
    <row r="204" spans="1:19">
      <c r="A204" s="11"/>
      <c r="B204" s="11"/>
      <c r="C204" s="11"/>
      <c r="D204" s="11"/>
      <c r="E204" s="11"/>
      <c r="F204" s="11"/>
      <c r="G204" s="12"/>
      <c r="H204" s="11"/>
      <c r="I204" s="11"/>
      <c r="J204" s="11"/>
      <c r="K204" s="11"/>
      <c r="L204" s="11"/>
      <c r="M204" s="11"/>
      <c r="N204" s="11"/>
      <c r="O204" s="11"/>
      <c r="P204" s="11"/>
      <c r="Q204" s="11"/>
      <c r="R204" s="11"/>
      <c r="S204" s="11"/>
    </row>
    <row r="205" spans="1:19">
      <c r="A205" s="11"/>
      <c r="B205" s="11"/>
      <c r="C205" s="11"/>
      <c r="D205" s="11"/>
      <c r="E205" s="11"/>
      <c r="F205" s="11"/>
      <c r="G205" s="12"/>
      <c r="H205" s="11"/>
      <c r="I205" s="11"/>
      <c r="J205" s="11"/>
      <c r="K205" s="11"/>
      <c r="L205" s="11"/>
      <c r="M205" s="11"/>
      <c r="N205" s="11"/>
      <c r="O205" s="11"/>
      <c r="P205" s="11"/>
      <c r="Q205" s="11"/>
      <c r="R205" s="11"/>
      <c r="S205" s="11"/>
    </row>
    <row r="206" spans="1:19">
      <c r="A206" s="11"/>
      <c r="B206" s="11"/>
      <c r="C206" s="11"/>
      <c r="D206" s="11"/>
      <c r="E206" s="11"/>
      <c r="F206" s="11"/>
      <c r="G206" s="12"/>
      <c r="H206" s="11"/>
      <c r="I206" s="11"/>
      <c r="J206" s="11"/>
      <c r="K206" s="11"/>
      <c r="L206" s="11"/>
      <c r="M206" s="11"/>
      <c r="N206" s="11"/>
      <c r="O206" s="11"/>
      <c r="P206" s="11"/>
      <c r="Q206" s="11"/>
      <c r="R206" s="11"/>
      <c r="S206" s="11"/>
    </row>
    <row r="207" spans="1:19">
      <c r="A207" s="11"/>
      <c r="B207" s="11"/>
      <c r="C207" s="11"/>
      <c r="D207" s="11"/>
      <c r="E207" s="11"/>
      <c r="F207" s="11"/>
      <c r="G207" s="12"/>
      <c r="H207" s="11"/>
      <c r="I207" s="11"/>
      <c r="J207" s="11"/>
      <c r="K207" s="11"/>
      <c r="L207" s="11"/>
      <c r="M207" s="11"/>
      <c r="N207" s="11"/>
      <c r="O207" s="11"/>
      <c r="P207" s="11"/>
      <c r="Q207" s="11"/>
      <c r="R207" s="11"/>
      <c r="S207" s="11"/>
    </row>
    <row r="208" spans="1:19">
      <c r="A208" s="11"/>
      <c r="B208" s="11"/>
      <c r="C208" s="11"/>
      <c r="D208" s="11"/>
      <c r="E208" s="11"/>
      <c r="F208" s="11"/>
      <c r="G208" s="12"/>
      <c r="H208" s="11"/>
      <c r="I208" s="11"/>
      <c r="J208" s="11"/>
      <c r="K208" s="11"/>
      <c r="L208" s="11"/>
      <c r="M208" s="11"/>
      <c r="N208" s="11"/>
      <c r="O208" s="11"/>
      <c r="P208" s="11"/>
      <c r="Q208" s="11"/>
      <c r="R208" s="11"/>
      <c r="S208" s="11"/>
    </row>
    <row r="209" spans="1:19">
      <c r="A209" s="11"/>
      <c r="B209" s="11"/>
      <c r="C209" s="11"/>
      <c r="D209" s="11"/>
      <c r="E209" s="11"/>
      <c r="F209" s="11"/>
      <c r="G209" s="12"/>
      <c r="H209" s="11"/>
      <c r="I209" s="11"/>
      <c r="J209" s="11"/>
      <c r="K209" s="11"/>
      <c r="L209" s="11"/>
      <c r="M209" s="11"/>
      <c r="N209" s="11"/>
      <c r="O209" s="11"/>
      <c r="P209" s="11"/>
      <c r="Q209" s="11"/>
      <c r="R209" s="11"/>
      <c r="S209" s="11"/>
    </row>
    <row r="210" spans="1:19">
      <c r="A210" s="11"/>
      <c r="B210" s="11"/>
      <c r="C210" s="11"/>
      <c r="D210" s="11"/>
      <c r="E210" s="11"/>
      <c r="F210" s="11"/>
      <c r="G210" s="12"/>
      <c r="H210" s="11"/>
      <c r="I210" s="11"/>
      <c r="J210" s="11"/>
      <c r="K210" s="11"/>
      <c r="L210" s="11"/>
      <c r="M210" s="11"/>
      <c r="N210" s="11"/>
      <c r="O210" s="11"/>
      <c r="P210" s="11"/>
      <c r="Q210" s="11"/>
      <c r="R210" s="11"/>
      <c r="S210" s="11"/>
    </row>
    <row r="211" spans="1:19">
      <c r="A211" s="11"/>
      <c r="B211" s="11"/>
      <c r="C211" s="11"/>
      <c r="D211" s="11"/>
      <c r="E211" s="11"/>
      <c r="F211" s="11"/>
      <c r="G211" s="12"/>
      <c r="H211" s="11"/>
      <c r="I211" s="11"/>
      <c r="J211" s="11"/>
      <c r="K211" s="11"/>
      <c r="L211" s="11"/>
      <c r="M211" s="11"/>
      <c r="N211" s="11"/>
      <c r="O211" s="11"/>
      <c r="P211" s="11"/>
      <c r="Q211" s="11"/>
      <c r="R211" s="11"/>
      <c r="S211" s="11"/>
    </row>
    <row r="212" spans="1:19">
      <c r="A212" s="11"/>
      <c r="B212" s="11"/>
      <c r="C212" s="11"/>
      <c r="D212" s="11"/>
      <c r="E212" s="11"/>
      <c r="F212" s="11"/>
      <c r="G212" s="12"/>
      <c r="H212" s="11"/>
      <c r="I212" s="11"/>
      <c r="J212" s="11"/>
      <c r="K212" s="11"/>
      <c r="L212" s="11"/>
      <c r="M212" s="11"/>
      <c r="N212" s="11"/>
      <c r="O212" s="11"/>
      <c r="P212" s="11"/>
      <c r="Q212" s="11"/>
      <c r="R212" s="11"/>
      <c r="S212" s="11"/>
    </row>
    <row r="213" spans="1:19">
      <c r="A213" s="11"/>
      <c r="B213" s="11"/>
      <c r="C213" s="11"/>
      <c r="D213" s="11"/>
      <c r="E213" s="11"/>
      <c r="F213" s="11"/>
      <c r="G213" s="12"/>
      <c r="H213" s="11"/>
      <c r="I213" s="11"/>
      <c r="J213" s="11"/>
      <c r="K213" s="11"/>
      <c r="L213" s="11"/>
      <c r="M213" s="11"/>
      <c r="N213" s="11"/>
      <c r="O213" s="11"/>
      <c r="P213" s="11"/>
      <c r="Q213" s="11"/>
      <c r="R213" s="11"/>
      <c r="S213" s="11"/>
    </row>
    <row r="214" spans="1:19">
      <c r="A214" s="11"/>
      <c r="B214" s="11"/>
      <c r="C214" s="11"/>
      <c r="D214" s="11"/>
      <c r="E214" s="11"/>
      <c r="F214" s="11"/>
      <c r="G214" s="12"/>
      <c r="H214" s="11"/>
      <c r="I214" s="11"/>
      <c r="J214" s="11"/>
      <c r="K214" s="11"/>
      <c r="L214" s="11"/>
      <c r="M214" s="11"/>
      <c r="N214" s="11"/>
      <c r="O214" s="11"/>
      <c r="P214" s="11"/>
      <c r="Q214" s="11"/>
      <c r="R214" s="11"/>
      <c r="S214" s="11"/>
    </row>
    <row r="215" spans="1:19">
      <c r="A215" s="11"/>
      <c r="B215" s="11"/>
      <c r="C215" s="11"/>
      <c r="D215" s="11"/>
      <c r="E215" s="11"/>
      <c r="F215" s="11"/>
      <c r="G215" s="12"/>
      <c r="H215" s="11"/>
      <c r="I215" s="11"/>
      <c r="J215" s="11"/>
      <c r="K215" s="11"/>
      <c r="L215" s="11"/>
      <c r="M215" s="11"/>
      <c r="N215" s="11"/>
      <c r="O215" s="11"/>
      <c r="P215" s="11"/>
      <c r="Q215" s="11"/>
      <c r="R215" s="11"/>
      <c r="S215" s="11"/>
    </row>
    <row r="216" spans="1:19">
      <c r="A216" s="11"/>
      <c r="B216" s="11"/>
      <c r="C216" s="11"/>
      <c r="D216" s="11"/>
      <c r="E216" s="11"/>
      <c r="F216" s="11"/>
      <c r="G216" s="12"/>
      <c r="H216" s="11"/>
      <c r="I216" s="11"/>
      <c r="J216" s="11"/>
      <c r="K216" s="11"/>
      <c r="L216" s="11"/>
      <c r="M216" s="11"/>
      <c r="N216" s="11"/>
      <c r="O216" s="11"/>
      <c r="P216" s="11"/>
      <c r="Q216" s="11"/>
      <c r="R216" s="11"/>
      <c r="S216" s="11"/>
    </row>
    <row r="217" spans="1:19">
      <c r="A217" s="11"/>
      <c r="B217" s="11"/>
      <c r="C217" s="11"/>
      <c r="D217" s="11"/>
      <c r="E217" s="11"/>
      <c r="F217" s="11"/>
      <c r="G217" s="12"/>
      <c r="H217" s="11"/>
      <c r="I217" s="11"/>
      <c r="J217" s="11"/>
      <c r="K217" s="11"/>
      <c r="L217" s="11"/>
      <c r="M217" s="11"/>
      <c r="N217" s="11"/>
      <c r="O217" s="11"/>
      <c r="P217" s="11"/>
      <c r="Q217" s="11"/>
      <c r="R217" s="11"/>
      <c r="S217" s="11"/>
    </row>
    <row r="218" spans="1:19">
      <c r="A218" s="11"/>
      <c r="B218" s="11"/>
      <c r="C218" s="11"/>
      <c r="D218" s="11"/>
      <c r="E218" s="11"/>
      <c r="F218" s="11"/>
      <c r="G218" s="12"/>
      <c r="H218" s="11"/>
      <c r="I218" s="11"/>
      <c r="J218" s="11"/>
      <c r="K218" s="11"/>
      <c r="L218" s="11"/>
      <c r="M218" s="11"/>
      <c r="N218" s="11"/>
      <c r="O218" s="11"/>
      <c r="P218" s="11"/>
      <c r="Q218" s="11"/>
      <c r="R218" s="11"/>
      <c r="S218" s="11"/>
    </row>
    <row r="219" spans="1:19">
      <c r="A219" s="11"/>
      <c r="B219" s="11"/>
      <c r="C219" s="11"/>
      <c r="D219" s="11"/>
      <c r="E219" s="11"/>
      <c r="F219" s="11"/>
      <c r="G219" s="12"/>
      <c r="H219" s="11"/>
      <c r="I219" s="11"/>
      <c r="J219" s="11"/>
      <c r="K219" s="11"/>
      <c r="L219" s="11"/>
      <c r="M219" s="11"/>
      <c r="N219" s="11"/>
      <c r="O219" s="11"/>
      <c r="P219" s="11"/>
      <c r="Q219" s="11"/>
      <c r="R219" s="11"/>
      <c r="S219" s="11"/>
    </row>
    <row r="220" spans="1:19">
      <c r="A220" s="11"/>
      <c r="B220" s="11"/>
      <c r="C220" s="11"/>
      <c r="D220" s="11"/>
      <c r="E220" s="11"/>
      <c r="F220" s="11"/>
      <c r="G220" s="12"/>
      <c r="H220" s="11"/>
      <c r="I220" s="11"/>
      <c r="J220" s="11"/>
      <c r="K220" s="11"/>
      <c r="L220" s="11"/>
      <c r="M220" s="11"/>
      <c r="N220" s="11"/>
      <c r="O220" s="11"/>
      <c r="P220" s="11"/>
      <c r="Q220" s="11"/>
      <c r="R220" s="11"/>
      <c r="S220" s="11"/>
    </row>
    <row r="221" spans="1:19">
      <c r="A221" s="11"/>
      <c r="B221" s="11"/>
      <c r="C221" s="11"/>
      <c r="D221" s="11"/>
      <c r="E221" s="11"/>
      <c r="F221" s="11"/>
      <c r="G221" s="12"/>
      <c r="H221" s="11"/>
      <c r="I221" s="11"/>
      <c r="J221" s="11"/>
      <c r="K221" s="11"/>
      <c r="L221" s="11"/>
      <c r="M221" s="11"/>
      <c r="N221" s="11"/>
      <c r="O221" s="11"/>
      <c r="P221" s="11"/>
      <c r="Q221" s="11"/>
      <c r="R221" s="11"/>
      <c r="S221" s="11"/>
    </row>
    <row r="222" spans="1:19">
      <c r="A222" s="11"/>
      <c r="B222" s="11"/>
      <c r="C222" s="11"/>
      <c r="D222" s="11"/>
      <c r="E222" s="11"/>
      <c r="F222" s="11"/>
      <c r="G222" s="12"/>
      <c r="H222" s="11"/>
      <c r="I222" s="11"/>
      <c r="J222" s="11"/>
      <c r="K222" s="11"/>
      <c r="L222" s="11"/>
      <c r="M222" s="11"/>
      <c r="N222" s="11"/>
      <c r="O222" s="11"/>
      <c r="P222" s="11"/>
      <c r="Q222" s="11"/>
      <c r="R222" s="11"/>
      <c r="S222" s="11"/>
    </row>
    <row r="223" spans="1:19">
      <c r="A223" s="11"/>
      <c r="B223" s="11"/>
      <c r="C223" s="11"/>
      <c r="D223" s="11"/>
      <c r="E223" s="11"/>
      <c r="F223" s="11"/>
      <c r="G223" s="12"/>
      <c r="H223" s="11"/>
      <c r="I223" s="11"/>
      <c r="J223" s="11"/>
      <c r="K223" s="11"/>
      <c r="L223" s="11"/>
      <c r="M223" s="11"/>
      <c r="N223" s="11"/>
      <c r="O223" s="11"/>
      <c r="P223" s="11"/>
      <c r="Q223" s="11"/>
      <c r="R223" s="11"/>
      <c r="S223" s="11"/>
    </row>
    <row r="224" spans="1:19">
      <c r="A224" s="11"/>
      <c r="B224" s="11"/>
      <c r="C224" s="11"/>
      <c r="D224" s="11"/>
      <c r="E224" s="11"/>
      <c r="F224" s="11"/>
      <c r="G224" s="12"/>
      <c r="H224" s="11"/>
      <c r="I224" s="11"/>
      <c r="J224" s="11"/>
      <c r="K224" s="11"/>
      <c r="L224" s="11"/>
      <c r="M224" s="11"/>
      <c r="N224" s="11"/>
      <c r="O224" s="11"/>
      <c r="P224" s="11"/>
      <c r="Q224" s="11"/>
      <c r="R224" s="11"/>
      <c r="S224" s="11"/>
    </row>
    <row r="225" spans="1:19">
      <c r="A225" s="11"/>
      <c r="B225" s="11"/>
      <c r="C225" s="11"/>
      <c r="D225" s="11"/>
      <c r="E225" s="11"/>
      <c r="F225" s="11"/>
      <c r="G225" s="12"/>
      <c r="H225" s="11"/>
      <c r="I225" s="11"/>
      <c r="J225" s="11"/>
      <c r="K225" s="11"/>
      <c r="L225" s="11"/>
      <c r="M225" s="11"/>
      <c r="N225" s="11"/>
      <c r="O225" s="11"/>
      <c r="P225" s="11"/>
      <c r="Q225" s="11"/>
      <c r="R225" s="11"/>
      <c r="S225" s="11"/>
    </row>
    <row r="226" spans="1:19">
      <c r="A226" s="11"/>
      <c r="B226" s="11"/>
      <c r="C226" s="11"/>
      <c r="D226" s="11"/>
      <c r="E226" s="11"/>
      <c r="F226" s="11"/>
      <c r="G226" s="12"/>
      <c r="H226" s="11"/>
      <c r="I226" s="11"/>
      <c r="J226" s="11"/>
      <c r="K226" s="11"/>
      <c r="L226" s="11"/>
      <c r="M226" s="11"/>
      <c r="N226" s="11"/>
      <c r="O226" s="11"/>
      <c r="P226" s="11"/>
      <c r="Q226" s="11"/>
      <c r="R226" s="11"/>
      <c r="S226" s="11"/>
    </row>
    <row r="227" spans="1:19">
      <c r="A227" s="11"/>
      <c r="B227" s="11"/>
      <c r="C227" s="11"/>
      <c r="D227" s="11"/>
      <c r="E227" s="11"/>
      <c r="F227" s="11"/>
      <c r="G227" s="12"/>
      <c r="H227" s="11"/>
      <c r="I227" s="11"/>
      <c r="J227" s="11"/>
      <c r="K227" s="11"/>
      <c r="L227" s="11"/>
      <c r="M227" s="11"/>
      <c r="N227" s="11"/>
      <c r="O227" s="11"/>
      <c r="P227" s="11"/>
      <c r="Q227" s="11"/>
      <c r="R227" s="11"/>
      <c r="S227" s="11"/>
    </row>
    <row r="228" spans="1:19">
      <c r="A228" s="11"/>
      <c r="B228" s="11"/>
      <c r="C228" s="11"/>
      <c r="D228" s="11"/>
      <c r="E228" s="11"/>
      <c r="F228" s="11"/>
      <c r="G228" s="12"/>
      <c r="H228" s="11"/>
      <c r="I228" s="11"/>
      <c r="J228" s="11"/>
      <c r="K228" s="11"/>
      <c r="L228" s="11"/>
      <c r="M228" s="11"/>
      <c r="N228" s="11"/>
      <c r="O228" s="11"/>
      <c r="P228" s="11"/>
      <c r="Q228" s="11"/>
      <c r="R228" s="11"/>
      <c r="S228" s="11"/>
    </row>
    <row r="229" spans="1:19">
      <c r="A229" s="11"/>
      <c r="B229" s="11"/>
      <c r="C229" s="11"/>
      <c r="D229" s="11"/>
      <c r="E229" s="11"/>
      <c r="F229" s="11"/>
      <c r="G229" s="12"/>
      <c r="H229" s="11"/>
      <c r="I229" s="11"/>
      <c r="J229" s="11"/>
      <c r="K229" s="11"/>
      <c r="L229" s="11"/>
      <c r="M229" s="11"/>
      <c r="N229" s="11"/>
      <c r="O229" s="11"/>
      <c r="P229" s="11"/>
      <c r="Q229" s="11"/>
      <c r="R229" s="11"/>
      <c r="S229" s="11"/>
    </row>
    <row r="230" spans="1:19">
      <c r="A230" s="11"/>
      <c r="B230" s="11"/>
      <c r="C230" s="11"/>
      <c r="D230" s="11"/>
      <c r="E230" s="11"/>
      <c r="F230" s="11"/>
      <c r="G230" s="12"/>
      <c r="H230" s="11"/>
      <c r="I230" s="11"/>
      <c r="J230" s="11"/>
      <c r="K230" s="11"/>
      <c r="L230" s="11"/>
      <c r="M230" s="11"/>
      <c r="N230" s="11"/>
      <c r="O230" s="11"/>
      <c r="P230" s="11"/>
      <c r="Q230" s="11"/>
      <c r="R230" s="11"/>
      <c r="S230" s="11"/>
    </row>
    <row r="231" spans="1:19">
      <c r="A231" s="11"/>
      <c r="B231" s="11"/>
      <c r="C231" s="11"/>
      <c r="D231" s="11"/>
      <c r="E231" s="11"/>
      <c r="F231" s="11"/>
      <c r="G231" s="12"/>
      <c r="H231" s="11"/>
      <c r="I231" s="11"/>
      <c r="J231" s="11"/>
      <c r="K231" s="11"/>
      <c r="L231" s="11"/>
      <c r="M231" s="11"/>
      <c r="N231" s="11"/>
      <c r="O231" s="11"/>
      <c r="P231" s="11"/>
      <c r="Q231" s="11"/>
      <c r="R231" s="11"/>
      <c r="S231" s="11"/>
    </row>
    <row r="232" spans="1:19">
      <c r="A232" s="11"/>
      <c r="B232" s="11"/>
      <c r="C232" s="11"/>
      <c r="D232" s="11"/>
      <c r="E232" s="11"/>
      <c r="F232" s="11"/>
      <c r="G232" s="12"/>
      <c r="H232" s="11"/>
      <c r="I232" s="11"/>
      <c r="J232" s="11"/>
      <c r="K232" s="11"/>
      <c r="L232" s="11"/>
      <c r="M232" s="11"/>
      <c r="N232" s="11"/>
      <c r="O232" s="11"/>
      <c r="P232" s="11"/>
      <c r="Q232" s="11"/>
      <c r="R232" s="11"/>
      <c r="S232" s="11"/>
    </row>
    <row r="233" spans="1:19">
      <c r="A233" s="11"/>
      <c r="B233" s="11"/>
      <c r="C233" s="11"/>
      <c r="D233" s="11"/>
      <c r="E233" s="11"/>
      <c r="F233" s="11"/>
      <c r="G233" s="12"/>
      <c r="H233" s="11"/>
      <c r="I233" s="11"/>
      <c r="J233" s="11"/>
      <c r="K233" s="11"/>
      <c r="L233" s="11"/>
      <c r="M233" s="11"/>
      <c r="N233" s="11"/>
      <c r="O233" s="11"/>
      <c r="P233" s="11"/>
      <c r="Q233" s="11"/>
      <c r="R233" s="11"/>
      <c r="S233" s="11"/>
    </row>
    <row r="234" spans="1:19">
      <c r="A234" s="11"/>
      <c r="B234" s="11"/>
      <c r="C234" s="11"/>
      <c r="D234" s="11"/>
      <c r="E234" s="11"/>
      <c r="F234" s="11"/>
      <c r="G234" s="12"/>
      <c r="H234" s="11"/>
      <c r="I234" s="11"/>
      <c r="J234" s="11"/>
      <c r="K234" s="11"/>
      <c r="L234" s="11"/>
      <c r="M234" s="11"/>
      <c r="N234" s="11"/>
      <c r="O234" s="11"/>
      <c r="P234" s="11"/>
      <c r="Q234" s="11"/>
      <c r="R234" s="11"/>
      <c r="S234" s="11"/>
    </row>
    <row r="235" spans="1:19">
      <c r="A235" s="11"/>
      <c r="B235" s="11"/>
      <c r="C235" s="11"/>
      <c r="D235" s="11"/>
      <c r="E235" s="11"/>
      <c r="F235" s="11"/>
      <c r="G235" s="12"/>
      <c r="H235" s="11"/>
      <c r="I235" s="11"/>
      <c r="J235" s="11"/>
      <c r="K235" s="11"/>
      <c r="L235" s="11"/>
      <c r="M235" s="11"/>
      <c r="N235" s="11"/>
      <c r="O235" s="11"/>
      <c r="P235" s="11"/>
      <c r="Q235" s="11"/>
      <c r="R235" s="11"/>
      <c r="S235" s="11"/>
    </row>
    <row r="236" spans="1:19">
      <c r="A236" s="11"/>
      <c r="B236" s="11"/>
      <c r="C236" s="11"/>
      <c r="D236" s="11"/>
      <c r="E236" s="11"/>
      <c r="F236" s="11"/>
      <c r="G236" s="12"/>
      <c r="H236" s="11"/>
      <c r="I236" s="11"/>
      <c r="J236" s="11"/>
      <c r="K236" s="11"/>
      <c r="L236" s="11"/>
      <c r="M236" s="11"/>
      <c r="N236" s="11"/>
      <c r="O236" s="11"/>
      <c r="P236" s="11"/>
      <c r="Q236" s="11"/>
      <c r="R236" s="11"/>
      <c r="S236" s="11"/>
    </row>
    <row r="237" spans="1:19">
      <c r="A237" s="11"/>
      <c r="B237" s="11"/>
      <c r="C237" s="11"/>
      <c r="D237" s="11"/>
      <c r="E237" s="11"/>
      <c r="F237" s="11"/>
      <c r="G237" s="12"/>
      <c r="H237" s="11"/>
      <c r="I237" s="11"/>
      <c r="J237" s="11"/>
      <c r="K237" s="11"/>
      <c r="L237" s="11"/>
      <c r="M237" s="11"/>
      <c r="N237" s="11"/>
      <c r="O237" s="11"/>
      <c r="P237" s="11"/>
      <c r="Q237" s="11"/>
      <c r="R237" s="11"/>
      <c r="S237" s="11"/>
    </row>
    <row r="238" spans="1:19">
      <c r="A238" s="11"/>
      <c r="B238" s="11"/>
      <c r="C238" s="11"/>
      <c r="D238" s="11"/>
      <c r="E238" s="11"/>
      <c r="F238" s="11"/>
      <c r="G238" s="12"/>
      <c r="H238" s="11"/>
      <c r="I238" s="11"/>
      <c r="J238" s="11"/>
      <c r="K238" s="11"/>
      <c r="L238" s="11"/>
      <c r="M238" s="11"/>
      <c r="N238" s="11"/>
      <c r="O238" s="11"/>
      <c r="P238" s="11"/>
      <c r="Q238" s="11"/>
      <c r="R238" s="11"/>
      <c r="S238" s="11"/>
    </row>
    <row r="239" spans="1:19">
      <c r="A239" s="11"/>
      <c r="B239" s="11"/>
      <c r="C239" s="11"/>
      <c r="D239" s="11"/>
      <c r="E239" s="11"/>
      <c r="F239" s="11"/>
      <c r="G239" s="12"/>
      <c r="H239" s="11"/>
      <c r="I239" s="11"/>
      <c r="J239" s="11"/>
      <c r="K239" s="11"/>
      <c r="L239" s="11"/>
      <c r="M239" s="11"/>
      <c r="N239" s="11"/>
      <c r="O239" s="11"/>
      <c r="P239" s="11"/>
      <c r="Q239" s="11"/>
      <c r="R239" s="11"/>
      <c r="S239" s="11"/>
    </row>
    <row r="240" spans="1:19">
      <c r="A240" s="11"/>
      <c r="B240" s="11"/>
      <c r="C240" s="11"/>
      <c r="D240" s="11"/>
      <c r="E240" s="11"/>
      <c r="F240" s="11"/>
      <c r="G240" s="12"/>
      <c r="H240" s="11"/>
      <c r="I240" s="11"/>
      <c r="J240" s="11"/>
      <c r="K240" s="11"/>
      <c r="L240" s="11"/>
      <c r="M240" s="11"/>
      <c r="N240" s="11"/>
      <c r="O240" s="11"/>
      <c r="P240" s="11"/>
      <c r="Q240" s="11"/>
      <c r="R240" s="11"/>
      <c r="S240" s="11"/>
    </row>
    <row r="241" spans="1:19">
      <c r="A241" s="11"/>
      <c r="B241" s="11"/>
      <c r="C241" s="11"/>
      <c r="D241" s="11"/>
      <c r="E241" s="11"/>
      <c r="F241" s="11"/>
      <c r="G241" s="12"/>
      <c r="H241" s="11"/>
      <c r="I241" s="11"/>
      <c r="J241" s="11"/>
      <c r="K241" s="11"/>
      <c r="L241" s="11"/>
      <c r="M241" s="11"/>
      <c r="N241" s="11"/>
      <c r="O241" s="11"/>
      <c r="P241" s="11"/>
      <c r="Q241" s="11"/>
      <c r="R241" s="11"/>
      <c r="S241" s="11"/>
    </row>
    <row r="242" spans="1:19">
      <c r="A242" s="11"/>
      <c r="B242" s="11"/>
      <c r="C242" s="11"/>
      <c r="D242" s="11"/>
      <c r="E242" s="11"/>
      <c r="F242" s="11"/>
      <c r="G242" s="12"/>
      <c r="H242" s="11"/>
      <c r="I242" s="11"/>
      <c r="J242" s="11"/>
      <c r="K242" s="11"/>
      <c r="L242" s="11"/>
      <c r="M242" s="11"/>
      <c r="N242" s="11"/>
      <c r="O242" s="11"/>
      <c r="P242" s="11"/>
      <c r="Q242" s="11"/>
      <c r="R242" s="11"/>
      <c r="S242" s="11"/>
    </row>
    <row r="243" spans="1:19">
      <c r="A243" s="11"/>
      <c r="B243" s="11"/>
      <c r="C243" s="11"/>
      <c r="D243" s="11"/>
      <c r="E243" s="11"/>
      <c r="F243" s="11"/>
      <c r="G243" s="12"/>
      <c r="H243" s="11"/>
      <c r="I243" s="11"/>
      <c r="J243" s="11"/>
      <c r="K243" s="11"/>
      <c r="L243" s="11"/>
      <c r="M243" s="11"/>
      <c r="N243" s="11"/>
      <c r="O243" s="11"/>
      <c r="P243" s="11"/>
      <c r="Q243" s="11"/>
      <c r="R243" s="11"/>
      <c r="S243" s="11"/>
    </row>
    <row r="244" spans="1:19">
      <c r="A244" s="11"/>
      <c r="B244" s="11"/>
      <c r="C244" s="11"/>
      <c r="D244" s="11"/>
      <c r="E244" s="11"/>
      <c r="F244" s="11"/>
      <c r="G244" s="12"/>
      <c r="H244" s="11"/>
      <c r="I244" s="11"/>
      <c r="J244" s="11"/>
      <c r="K244" s="11"/>
      <c r="L244" s="11"/>
      <c r="M244" s="11"/>
      <c r="N244" s="11"/>
      <c r="O244" s="11"/>
      <c r="P244" s="11"/>
      <c r="Q244" s="11"/>
      <c r="R244" s="11"/>
      <c r="S244" s="11"/>
    </row>
    <row r="245" spans="1:19">
      <c r="A245" s="11"/>
      <c r="B245" s="11"/>
      <c r="C245" s="11"/>
      <c r="D245" s="11"/>
      <c r="E245" s="11"/>
      <c r="F245" s="11"/>
      <c r="G245" s="12"/>
      <c r="H245" s="11"/>
      <c r="I245" s="11"/>
      <c r="J245" s="11"/>
      <c r="K245" s="11"/>
      <c r="L245" s="11"/>
      <c r="M245" s="11"/>
      <c r="N245" s="11"/>
      <c r="O245" s="11"/>
      <c r="P245" s="11"/>
      <c r="Q245" s="11"/>
      <c r="R245" s="11"/>
      <c r="S245" s="11"/>
    </row>
    <row r="246" spans="1:19">
      <c r="A246" s="11"/>
      <c r="B246" s="11"/>
      <c r="C246" s="11"/>
      <c r="D246" s="11"/>
      <c r="E246" s="11"/>
      <c r="F246" s="11"/>
      <c r="G246" s="12"/>
      <c r="H246" s="11"/>
      <c r="I246" s="11"/>
      <c r="J246" s="11"/>
      <c r="K246" s="11"/>
      <c r="L246" s="11"/>
      <c r="M246" s="11"/>
      <c r="N246" s="11"/>
      <c r="O246" s="11"/>
      <c r="P246" s="11"/>
      <c r="Q246" s="11"/>
      <c r="R246" s="11"/>
      <c r="S246" s="11"/>
    </row>
    <row r="247" spans="1:19">
      <c r="A247" s="11"/>
      <c r="B247" s="11"/>
      <c r="C247" s="11"/>
      <c r="D247" s="11"/>
      <c r="E247" s="11"/>
      <c r="F247" s="11"/>
      <c r="G247" s="12"/>
      <c r="H247" s="11"/>
      <c r="I247" s="11"/>
      <c r="J247" s="11"/>
      <c r="K247" s="11"/>
      <c r="L247" s="11"/>
      <c r="M247" s="11"/>
      <c r="N247" s="11"/>
      <c r="O247" s="11"/>
      <c r="P247" s="11"/>
      <c r="Q247" s="11"/>
      <c r="R247" s="11"/>
      <c r="S247" s="11"/>
    </row>
    <row r="248" spans="1:19">
      <c r="A248" s="11"/>
      <c r="B248" s="11"/>
      <c r="C248" s="11"/>
      <c r="D248" s="11"/>
      <c r="E248" s="11"/>
      <c r="F248" s="11"/>
      <c r="G248" s="12"/>
      <c r="H248" s="11"/>
      <c r="I248" s="11"/>
      <c r="J248" s="11"/>
      <c r="K248" s="11"/>
      <c r="L248" s="11"/>
      <c r="M248" s="11"/>
      <c r="N248" s="11"/>
      <c r="O248" s="11"/>
      <c r="P248" s="11"/>
      <c r="Q248" s="11"/>
      <c r="R248" s="11"/>
      <c r="S248" s="11"/>
    </row>
    <row r="249" spans="1:19">
      <c r="A249" s="11"/>
      <c r="B249" s="11"/>
      <c r="C249" s="11"/>
      <c r="D249" s="11"/>
      <c r="E249" s="11"/>
      <c r="F249" s="11"/>
      <c r="G249" s="12"/>
      <c r="H249" s="11"/>
      <c r="I249" s="11"/>
      <c r="J249" s="11"/>
      <c r="K249" s="11"/>
      <c r="L249" s="11"/>
      <c r="M249" s="11"/>
      <c r="N249" s="11"/>
      <c r="O249" s="11"/>
      <c r="P249" s="11"/>
      <c r="Q249" s="11"/>
      <c r="R249" s="11"/>
      <c r="S249" s="11"/>
    </row>
    <row r="250" spans="1:19">
      <c r="A250" s="11"/>
      <c r="B250" s="11"/>
      <c r="C250" s="11"/>
      <c r="D250" s="11"/>
      <c r="E250" s="11"/>
      <c r="F250" s="11"/>
      <c r="G250" s="12"/>
      <c r="H250" s="11"/>
      <c r="I250" s="11"/>
      <c r="J250" s="11"/>
      <c r="K250" s="11"/>
      <c r="L250" s="11"/>
      <c r="M250" s="11"/>
      <c r="N250" s="11"/>
      <c r="O250" s="11"/>
      <c r="P250" s="11"/>
      <c r="Q250" s="11"/>
      <c r="R250" s="11"/>
      <c r="S250" s="11"/>
    </row>
    <row r="251" spans="1:19">
      <c r="A251" s="11"/>
      <c r="B251" s="11"/>
      <c r="C251" s="11"/>
      <c r="D251" s="11"/>
      <c r="E251" s="11"/>
      <c r="F251" s="11"/>
      <c r="G251" s="12"/>
      <c r="H251" s="11"/>
      <c r="I251" s="11"/>
      <c r="J251" s="11"/>
      <c r="K251" s="11"/>
      <c r="L251" s="11"/>
      <c r="M251" s="11"/>
      <c r="N251" s="11"/>
      <c r="O251" s="11"/>
      <c r="P251" s="11"/>
      <c r="Q251" s="11"/>
      <c r="R251" s="11"/>
      <c r="S251" s="11"/>
    </row>
    <row r="252" spans="1:19">
      <c r="A252" s="11"/>
      <c r="B252" s="11"/>
      <c r="C252" s="11"/>
      <c r="D252" s="11"/>
      <c r="E252" s="11"/>
      <c r="F252" s="11"/>
      <c r="G252" s="12"/>
      <c r="H252" s="11"/>
      <c r="I252" s="11"/>
      <c r="J252" s="11"/>
      <c r="K252" s="11"/>
      <c r="L252" s="11"/>
      <c r="M252" s="11"/>
      <c r="N252" s="11"/>
      <c r="O252" s="11"/>
      <c r="P252" s="11"/>
      <c r="Q252" s="11"/>
      <c r="R252" s="11"/>
      <c r="S252" s="11"/>
    </row>
    <row r="253" spans="1:19">
      <c r="A253" s="11"/>
      <c r="B253" s="11"/>
      <c r="C253" s="11"/>
      <c r="D253" s="11"/>
      <c r="E253" s="11"/>
      <c r="F253" s="11"/>
      <c r="G253" s="12"/>
      <c r="H253" s="11"/>
      <c r="I253" s="11"/>
      <c r="J253" s="11"/>
      <c r="K253" s="11"/>
      <c r="L253" s="11"/>
      <c r="M253" s="11"/>
      <c r="N253" s="11"/>
      <c r="O253" s="11"/>
      <c r="P253" s="11"/>
      <c r="Q253" s="11"/>
      <c r="R253" s="11"/>
      <c r="S253" s="11"/>
    </row>
    <row r="254" spans="1:19">
      <c r="A254" s="11"/>
      <c r="B254" s="11"/>
      <c r="C254" s="11"/>
      <c r="D254" s="11"/>
      <c r="E254" s="11"/>
      <c r="F254" s="11"/>
      <c r="G254" s="12"/>
      <c r="H254" s="11"/>
      <c r="I254" s="11"/>
      <c r="J254" s="11"/>
      <c r="K254" s="11"/>
      <c r="L254" s="11"/>
      <c r="M254" s="11"/>
      <c r="N254" s="11"/>
      <c r="O254" s="11"/>
      <c r="P254" s="11"/>
      <c r="Q254" s="11"/>
      <c r="R254" s="11"/>
      <c r="S254" s="11"/>
    </row>
    <row r="255" spans="1:19">
      <c r="A255" s="11"/>
      <c r="B255" s="11"/>
      <c r="C255" s="11"/>
      <c r="D255" s="11"/>
      <c r="E255" s="11"/>
      <c r="F255" s="11"/>
      <c r="G255" s="12"/>
      <c r="H255" s="11"/>
      <c r="I255" s="11"/>
      <c r="J255" s="11"/>
      <c r="K255" s="11"/>
      <c r="L255" s="11"/>
      <c r="M255" s="11"/>
      <c r="N255" s="11"/>
      <c r="O255" s="11"/>
      <c r="P255" s="11"/>
      <c r="Q255" s="11"/>
      <c r="R255" s="11"/>
      <c r="S255" s="11"/>
    </row>
    <row r="256" spans="1:19">
      <c r="A256" s="11"/>
      <c r="B256" s="11"/>
      <c r="C256" s="11"/>
      <c r="D256" s="11"/>
      <c r="E256" s="11"/>
      <c r="F256" s="11"/>
      <c r="G256" s="12"/>
      <c r="H256" s="11"/>
      <c r="I256" s="11"/>
      <c r="J256" s="11"/>
      <c r="K256" s="11"/>
      <c r="L256" s="11"/>
      <c r="M256" s="11"/>
      <c r="N256" s="11"/>
      <c r="O256" s="11"/>
      <c r="P256" s="11"/>
      <c r="Q256" s="11"/>
      <c r="R256" s="11"/>
      <c r="S256" s="11"/>
    </row>
    <row r="257" spans="1:19">
      <c r="A257" s="11"/>
      <c r="B257" s="11"/>
      <c r="C257" s="11"/>
      <c r="D257" s="11"/>
      <c r="E257" s="11"/>
      <c r="F257" s="11"/>
      <c r="G257" s="12"/>
      <c r="H257" s="11"/>
      <c r="I257" s="11"/>
      <c r="J257" s="11"/>
      <c r="K257" s="11"/>
      <c r="L257" s="11"/>
      <c r="M257" s="11"/>
      <c r="N257" s="11"/>
      <c r="O257" s="11"/>
      <c r="P257" s="11"/>
      <c r="Q257" s="11"/>
      <c r="R257" s="11"/>
      <c r="S257" s="11"/>
    </row>
    <row r="258" spans="1:19">
      <c r="A258" s="11"/>
      <c r="B258" s="11"/>
      <c r="C258" s="11"/>
      <c r="D258" s="11"/>
      <c r="E258" s="11"/>
      <c r="F258" s="11"/>
      <c r="G258" s="12"/>
      <c r="H258" s="11"/>
      <c r="I258" s="11"/>
      <c r="J258" s="11"/>
      <c r="K258" s="11"/>
      <c r="L258" s="11"/>
      <c r="M258" s="11"/>
      <c r="N258" s="11"/>
      <c r="O258" s="11"/>
      <c r="P258" s="11"/>
      <c r="Q258" s="11"/>
      <c r="R258" s="11"/>
      <c r="S258" s="11"/>
    </row>
    <row r="259" spans="1:19">
      <c r="A259" s="11"/>
      <c r="B259" s="11"/>
      <c r="C259" s="11"/>
      <c r="D259" s="11"/>
      <c r="E259" s="11"/>
      <c r="F259" s="11"/>
      <c r="G259" s="12"/>
      <c r="H259" s="11"/>
      <c r="I259" s="11"/>
      <c r="J259" s="11"/>
      <c r="K259" s="11"/>
      <c r="L259" s="11"/>
      <c r="M259" s="11"/>
      <c r="N259" s="11"/>
      <c r="O259" s="11"/>
      <c r="P259" s="11"/>
      <c r="Q259" s="11"/>
      <c r="R259" s="11"/>
      <c r="S259" s="11"/>
    </row>
    <row r="260" spans="1:19">
      <c r="A260" s="11"/>
      <c r="B260" s="11"/>
      <c r="C260" s="11"/>
      <c r="D260" s="11"/>
      <c r="E260" s="11"/>
      <c r="F260" s="11"/>
      <c r="G260" s="12"/>
      <c r="H260" s="11"/>
      <c r="I260" s="11"/>
      <c r="J260" s="11"/>
      <c r="K260" s="11"/>
      <c r="L260" s="11"/>
      <c r="M260" s="11"/>
      <c r="N260" s="11"/>
      <c r="O260" s="11"/>
      <c r="P260" s="11"/>
      <c r="Q260" s="11"/>
      <c r="R260" s="11"/>
      <c r="S260" s="11"/>
    </row>
    <row r="261" spans="1:19">
      <c r="A261" s="11"/>
      <c r="B261" s="11"/>
      <c r="C261" s="11"/>
      <c r="D261" s="11"/>
      <c r="E261" s="11"/>
      <c r="F261" s="11"/>
      <c r="G261" s="12"/>
      <c r="H261" s="11"/>
      <c r="I261" s="11"/>
      <c r="J261" s="11"/>
      <c r="K261" s="11"/>
      <c r="L261" s="11"/>
      <c r="M261" s="11"/>
      <c r="N261" s="11"/>
      <c r="O261" s="11"/>
      <c r="P261" s="11"/>
      <c r="Q261" s="11"/>
      <c r="R261" s="11"/>
      <c r="S261" s="11"/>
    </row>
    <row r="262" spans="1:19">
      <c r="A262" s="11"/>
      <c r="B262" s="11"/>
      <c r="C262" s="11"/>
      <c r="D262" s="11"/>
      <c r="E262" s="11"/>
      <c r="F262" s="11"/>
      <c r="G262" s="12"/>
      <c r="H262" s="11"/>
      <c r="I262" s="11"/>
      <c r="J262" s="11"/>
      <c r="K262" s="11"/>
      <c r="L262" s="11"/>
      <c r="M262" s="11"/>
      <c r="N262" s="11"/>
      <c r="O262" s="11"/>
      <c r="P262" s="11"/>
      <c r="Q262" s="11"/>
      <c r="R262" s="11"/>
      <c r="S262" s="11"/>
    </row>
    <row r="263" spans="1:19">
      <c r="A263" s="11"/>
      <c r="B263" s="11"/>
      <c r="C263" s="11"/>
      <c r="D263" s="11"/>
      <c r="E263" s="11"/>
      <c r="F263" s="11"/>
      <c r="G263" s="12"/>
      <c r="H263" s="11"/>
      <c r="I263" s="11"/>
      <c r="J263" s="11"/>
      <c r="K263" s="11"/>
      <c r="L263" s="11"/>
      <c r="M263" s="11"/>
      <c r="N263" s="11"/>
      <c r="O263" s="11"/>
      <c r="P263" s="11"/>
      <c r="Q263" s="11"/>
      <c r="R263" s="11"/>
      <c r="S263" s="11"/>
    </row>
    <row r="264" spans="1:19">
      <c r="A264" s="11"/>
      <c r="B264" s="11"/>
      <c r="C264" s="11"/>
      <c r="D264" s="11"/>
      <c r="E264" s="11"/>
      <c r="F264" s="11"/>
      <c r="G264" s="12"/>
      <c r="H264" s="11"/>
      <c r="I264" s="11"/>
      <c r="J264" s="11"/>
      <c r="K264" s="11"/>
      <c r="L264" s="11"/>
      <c r="M264" s="11"/>
      <c r="N264" s="11"/>
      <c r="O264" s="11"/>
      <c r="P264" s="11"/>
      <c r="Q264" s="11"/>
      <c r="R264" s="11"/>
      <c r="S264" s="11"/>
    </row>
    <row r="265" spans="1:19">
      <c r="A265" s="11"/>
      <c r="B265" s="11"/>
      <c r="C265" s="11"/>
      <c r="D265" s="11"/>
      <c r="E265" s="11"/>
      <c r="F265" s="11"/>
      <c r="G265" s="12"/>
      <c r="H265" s="11"/>
      <c r="I265" s="11"/>
      <c r="J265" s="11"/>
      <c r="K265" s="11"/>
      <c r="L265" s="11"/>
      <c r="M265" s="11"/>
      <c r="N265" s="11"/>
      <c r="O265" s="11"/>
      <c r="P265" s="11"/>
      <c r="Q265" s="11"/>
      <c r="R265" s="11"/>
      <c r="S265" s="11"/>
    </row>
    <row r="266" spans="1:19">
      <c r="A266" s="11"/>
      <c r="B266" s="11"/>
      <c r="C266" s="11"/>
      <c r="D266" s="11"/>
      <c r="E266" s="11"/>
      <c r="F266" s="11"/>
      <c r="G266" s="12"/>
      <c r="H266" s="11"/>
      <c r="I266" s="11"/>
      <c r="J266" s="11"/>
      <c r="K266" s="11"/>
      <c r="L266" s="11"/>
      <c r="M266" s="11"/>
      <c r="N266" s="11"/>
      <c r="O266" s="11"/>
      <c r="P266" s="11"/>
      <c r="Q266" s="11"/>
      <c r="R266" s="11"/>
      <c r="S266" s="11"/>
    </row>
    <row r="267" spans="1:19">
      <c r="A267" s="11"/>
      <c r="B267" s="11"/>
      <c r="C267" s="11"/>
      <c r="D267" s="11"/>
      <c r="E267" s="11"/>
      <c r="F267" s="11"/>
      <c r="G267" s="12"/>
      <c r="H267" s="11"/>
      <c r="I267" s="11"/>
      <c r="J267" s="11"/>
      <c r="K267" s="11"/>
      <c r="L267" s="11"/>
      <c r="M267" s="11"/>
      <c r="N267" s="11"/>
      <c r="O267" s="11"/>
      <c r="P267" s="11"/>
      <c r="Q267" s="11"/>
      <c r="R267" s="11"/>
      <c r="S267" s="11"/>
    </row>
    <row r="268" spans="1:19">
      <c r="A268" s="11"/>
      <c r="B268" s="11"/>
      <c r="C268" s="11"/>
      <c r="D268" s="11"/>
      <c r="E268" s="11"/>
      <c r="F268" s="11"/>
      <c r="G268" s="12"/>
      <c r="H268" s="11"/>
      <c r="I268" s="11"/>
      <c r="J268" s="11"/>
      <c r="K268" s="11"/>
      <c r="L268" s="11"/>
      <c r="M268" s="11"/>
      <c r="N268" s="11"/>
      <c r="O268" s="11"/>
      <c r="P268" s="11"/>
      <c r="Q268" s="11"/>
      <c r="R268" s="11"/>
      <c r="S268" s="11"/>
    </row>
    <row r="269" spans="1:19">
      <c r="A269" s="11"/>
      <c r="B269" s="11"/>
      <c r="C269" s="11"/>
      <c r="D269" s="11"/>
      <c r="E269" s="11"/>
      <c r="F269" s="11"/>
      <c r="G269" s="12"/>
      <c r="H269" s="11"/>
      <c r="I269" s="11"/>
      <c r="J269" s="11"/>
      <c r="K269" s="11"/>
      <c r="L269" s="11"/>
      <c r="M269" s="11"/>
      <c r="N269" s="11"/>
      <c r="O269" s="11"/>
      <c r="P269" s="11"/>
      <c r="Q269" s="11"/>
      <c r="R269" s="11"/>
      <c r="S269" s="11"/>
    </row>
    <row r="270" spans="1:19">
      <c r="A270" s="11"/>
      <c r="B270" s="11"/>
      <c r="C270" s="11"/>
      <c r="D270" s="11"/>
      <c r="E270" s="11"/>
      <c r="F270" s="11"/>
      <c r="G270" s="12"/>
      <c r="H270" s="11"/>
      <c r="I270" s="11"/>
      <c r="J270" s="11"/>
      <c r="K270" s="11"/>
      <c r="L270" s="11"/>
      <c r="M270" s="11"/>
      <c r="N270" s="11"/>
      <c r="O270" s="11"/>
      <c r="P270" s="11"/>
      <c r="Q270" s="11"/>
      <c r="R270" s="11"/>
      <c r="S270" s="11"/>
    </row>
    <row r="271" spans="1:19">
      <c r="A271" s="11"/>
      <c r="B271" s="11"/>
      <c r="C271" s="11"/>
      <c r="D271" s="11"/>
      <c r="E271" s="11"/>
      <c r="F271" s="11"/>
      <c r="G271" s="12"/>
      <c r="H271" s="11"/>
      <c r="I271" s="11"/>
      <c r="J271" s="11"/>
      <c r="K271" s="11"/>
      <c r="L271" s="11"/>
      <c r="M271" s="11"/>
      <c r="N271" s="11"/>
      <c r="O271" s="11"/>
      <c r="P271" s="11"/>
      <c r="Q271" s="11"/>
      <c r="R271" s="11"/>
      <c r="S271" s="11"/>
    </row>
    <row r="272" spans="1:19">
      <c r="A272" s="11"/>
      <c r="B272" s="11"/>
      <c r="C272" s="11"/>
      <c r="D272" s="11"/>
      <c r="E272" s="11"/>
      <c r="F272" s="11"/>
      <c r="G272" s="12"/>
      <c r="H272" s="11"/>
      <c r="I272" s="11"/>
      <c r="J272" s="11"/>
      <c r="K272" s="11"/>
      <c r="L272" s="11"/>
      <c r="M272" s="11"/>
      <c r="N272" s="11"/>
      <c r="O272" s="11"/>
      <c r="P272" s="11"/>
      <c r="Q272" s="11"/>
      <c r="R272" s="11"/>
      <c r="S272" s="11"/>
    </row>
    <row r="273" spans="1:19">
      <c r="A273" s="11"/>
      <c r="B273" s="11"/>
      <c r="C273" s="11"/>
      <c r="D273" s="11"/>
      <c r="E273" s="11"/>
      <c r="F273" s="11"/>
      <c r="G273" s="12"/>
      <c r="H273" s="11"/>
      <c r="I273" s="11"/>
      <c r="J273" s="11"/>
      <c r="K273" s="11"/>
      <c r="L273" s="11"/>
      <c r="M273" s="11"/>
      <c r="N273" s="11"/>
      <c r="O273" s="11"/>
      <c r="P273" s="11"/>
      <c r="Q273" s="11"/>
      <c r="R273" s="11"/>
      <c r="S273" s="11"/>
    </row>
    <row r="274" spans="1:19">
      <c r="A274" s="11"/>
      <c r="B274" s="11"/>
      <c r="C274" s="11"/>
      <c r="D274" s="11"/>
      <c r="E274" s="11"/>
      <c r="F274" s="11"/>
      <c r="G274" s="12"/>
      <c r="H274" s="11"/>
      <c r="I274" s="11"/>
      <c r="J274" s="11"/>
      <c r="K274" s="11"/>
      <c r="L274" s="11"/>
      <c r="M274" s="11"/>
      <c r="N274" s="11"/>
      <c r="O274" s="11"/>
      <c r="P274" s="11"/>
      <c r="Q274" s="11"/>
      <c r="R274" s="11"/>
      <c r="S274" s="11"/>
    </row>
    <row r="275" spans="1:19">
      <c r="A275" s="11"/>
      <c r="B275" s="11"/>
      <c r="C275" s="11"/>
      <c r="D275" s="11"/>
      <c r="E275" s="11"/>
      <c r="F275" s="11"/>
      <c r="G275" s="12"/>
      <c r="H275" s="11"/>
      <c r="I275" s="11"/>
      <c r="J275" s="11"/>
      <c r="K275" s="11"/>
      <c r="L275" s="11"/>
      <c r="M275" s="11"/>
      <c r="N275" s="11"/>
      <c r="O275" s="11"/>
      <c r="P275" s="11"/>
      <c r="Q275" s="11"/>
      <c r="R275" s="11"/>
      <c r="S275" s="11"/>
    </row>
    <row r="276" spans="1:19">
      <c r="A276" s="11"/>
      <c r="B276" s="11"/>
      <c r="C276" s="11"/>
      <c r="D276" s="11"/>
      <c r="E276" s="11"/>
      <c r="F276" s="11"/>
      <c r="G276" s="12"/>
      <c r="H276" s="11"/>
      <c r="I276" s="11"/>
      <c r="J276" s="11"/>
      <c r="K276" s="11"/>
      <c r="L276" s="11"/>
      <c r="M276" s="11"/>
      <c r="N276" s="11"/>
      <c r="O276" s="11"/>
      <c r="P276" s="11"/>
      <c r="Q276" s="11"/>
      <c r="R276" s="11"/>
      <c r="S276" s="11"/>
    </row>
    <row r="277" spans="1:19">
      <c r="A277" s="11"/>
      <c r="B277" s="11"/>
      <c r="C277" s="11"/>
      <c r="D277" s="11"/>
      <c r="E277" s="11"/>
      <c r="F277" s="11"/>
      <c r="G277" s="12"/>
      <c r="H277" s="11"/>
      <c r="I277" s="11"/>
      <c r="J277" s="11"/>
      <c r="K277" s="11"/>
      <c r="L277" s="11"/>
      <c r="M277" s="11"/>
      <c r="N277" s="11"/>
      <c r="Q277" s="11"/>
      <c r="R277" s="11"/>
      <c r="S277" s="11"/>
    </row>
    <row r="278" spans="1:19">
      <c r="A278" s="11"/>
      <c r="B278" s="11"/>
      <c r="C278" s="11"/>
      <c r="D278" s="11"/>
      <c r="E278" s="11"/>
      <c r="F278" s="11"/>
      <c r="G278" s="12"/>
      <c r="H278" s="11"/>
      <c r="I278" s="11"/>
      <c r="J278" s="11"/>
      <c r="K278" s="11"/>
      <c r="L278" s="11"/>
      <c r="M278" s="11"/>
      <c r="N278" s="11"/>
      <c r="Q278" s="11"/>
      <c r="R278" s="11"/>
      <c r="S278" s="11"/>
    </row>
    <row r="279" spans="1:19">
      <c r="A279" s="11"/>
      <c r="B279" s="11"/>
      <c r="C279" s="11"/>
      <c r="D279" s="11"/>
      <c r="E279" s="11"/>
      <c r="F279" s="11"/>
      <c r="G279" s="12"/>
      <c r="H279" s="11"/>
      <c r="I279" s="11"/>
      <c r="J279" s="11"/>
      <c r="K279" s="11"/>
      <c r="L279" s="11"/>
      <c r="M279" s="11"/>
      <c r="N279" s="11"/>
      <c r="Q279" s="11"/>
      <c r="R279" s="11"/>
      <c r="S279" s="11"/>
    </row>
  </sheetData>
  <mergeCells count="16">
    <mergeCell ref="Q3:R3"/>
    <mergeCell ref="S3:S4"/>
    <mergeCell ref="M3:N3"/>
    <mergeCell ref="O3:P3"/>
    <mergeCell ref="A1:T1"/>
    <mergeCell ref="A3:A4"/>
    <mergeCell ref="B3:B4"/>
    <mergeCell ref="C3:C4"/>
    <mergeCell ref="D3:D4"/>
    <mergeCell ref="E3:E4"/>
    <mergeCell ref="F3:F4"/>
    <mergeCell ref="G3:G4"/>
    <mergeCell ref="H3:H4"/>
    <mergeCell ref="I3:I4"/>
    <mergeCell ref="J3:K3"/>
    <mergeCell ref="L3:L4"/>
  </mergeCells>
  <pageMargins left="0.25" right="0.25" top="0.75" bottom="0.75" header="0.3" footer="0.3"/>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90"/>
  <sheetViews>
    <sheetView topLeftCell="A13" zoomScale="70" zoomScaleNormal="70" zoomScaleSheetLayoutView="70" workbookViewId="0">
      <selection activeCell="P17" sqref="P17"/>
    </sheetView>
  </sheetViews>
  <sheetFormatPr defaultRowHeight="15"/>
  <cols>
    <col min="1" max="1" width="5.140625" customWidth="1"/>
    <col min="2" max="2" width="25.5703125" customWidth="1"/>
    <col min="3" max="3" width="41.7109375" customWidth="1"/>
    <col min="4" max="4" width="24.140625" customWidth="1"/>
    <col min="5" max="5" width="49.42578125" customWidth="1"/>
    <col min="6" max="6" width="16.7109375" customWidth="1"/>
    <col min="7" max="7" width="27" style="7" customWidth="1"/>
    <col min="8" max="8" width="30" customWidth="1"/>
    <col min="9" max="9" width="12.5703125" customWidth="1"/>
    <col min="10" max="10" width="19.7109375" customWidth="1"/>
    <col min="11" max="11" width="11" customWidth="1"/>
    <col min="12" max="12" width="21.5703125" customWidth="1"/>
    <col min="13" max="13" width="10.5703125" customWidth="1"/>
    <col min="14" max="14" width="12.28515625" customWidth="1"/>
    <col min="15" max="15" width="10.42578125" customWidth="1"/>
    <col min="16" max="16" width="13.7109375" customWidth="1"/>
    <col min="17" max="17" width="12.85546875" customWidth="1"/>
    <col min="18" max="18" width="15.28515625"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41" ht="14.45" customHeight="1">
      <c r="A1" s="344" t="s">
        <v>1499</v>
      </c>
      <c r="B1" s="344"/>
      <c r="C1" s="344"/>
      <c r="D1" s="344"/>
      <c r="E1" s="344"/>
      <c r="F1" s="344"/>
      <c r="G1" s="344"/>
      <c r="H1" s="344"/>
      <c r="I1" s="344"/>
      <c r="J1" s="344"/>
      <c r="K1" s="345"/>
      <c r="L1" s="345"/>
      <c r="M1" s="345"/>
      <c r="N1" s="345"/>
      <c r="O1" s="345"/>
      <c r="P1" s="345"/>
      <c r="Q1" s="345"/>
      <c r="R1" s="345"/>
      <c r="S1" s="345"/>
      <c r="T1" s="345"/>
    </row>
    <row r="3" spans="1:41" ht="36.75" customHeight="1">
      <c r="A3" s="346" t="s">
        <v>0</v>
      </c>
      <c r="B3" s="346" t="s">
        <v>1</v>
      </c>
      <c r="C3" s="346" t="s">
        <v>2</v>
      </c>
      <c r="D3" s="346" t="s">
        <v>3</v>
      </c>
      <c r="E3" s="346" t="s">
        <v>4</v>
      </c>
      <c r="F3" s="346" t="s">
        <v>5</v>
      </c>
      <c r="G3" s="346" t="s">
        <v>6</v>
      </c>
      <c r="H3" s="346" t="s">
        <v>7</v>
      </c>
      <c r="I3" s="346" t="s">
        <v>8</v>
      </c>
      <c r="J3" s="342" t="s">
        <v>9</v>
      </c>
      <c r="K3" s="343"/>
      <c r="L3" s="346" t="s">
        <v>10</v>
      </c>
      <c r="M3" s="340" t="s">
        <v>11</v>
      </c>
      <c r="N3" s="341"/>
      <c r="O3" s="342" t="s">
        <v>12</v>
      </c>
      <c r="P3" s="343"/>
      <c r="Q3" s="337" t="s">
        <v>13</v>
      </c>
      <c r="R3" s="337"/>
      <c r="S3" s="338" t="s">
        <v>14</v>
      </c>
    </row>
    <row r="4" spans="1:41" ht="26.25" customHeight="1">
      <c r="A4" s="347"/>
      <c r="B4" s="347"/>
      <c r="C4" s="348"/>
      <c r="D4" s="347"/>
      <c r="E4" s="347"/>
      <c r="F4" s="347"/>
      <c r="G4" s="347"/>
      <c r="H4" s="347"/>
      <c r="I4" s="347"/>
      <c r="J4" s="19" t="s">
        <v>15</v>
      </c>
      <c r="K4" s="1" t="s">
        <v>16</v>
      </c>
      <c r="L4" s="347"/>
      <c r="M4" s="19">
        <v>2018</v>
      </c>
      <c r="N4" s="19">
        <v>2019</v>
      </c>
      <c r="O4" s="19">
        <v>2018</v>
      </c>
      <c r="P4" s="19">
        <v>2019</v>
      </c>
      <c r="Q4" s="2">
        <v>2018</v>
      </c>
      <c r="R4" s="2">
        <v>2019</v>
      </c>
      <c r="S4" s="339"/>
    </row>
    <row r="5" spans="1:41" ht="14.25" customHeight="1">
      <c r="A5" s="3" t="s">
        <v>17</v>
      </c>
      <c r="B5" s="3" t="s">
        <v>18</v>
      </c>
      <c r="C5" s="4" t="s">
        <v>19</v>
      </c>
      <c r="D5" s="3" t="s">
        <v>20</v>
      </c>
      <c r="E5" s="3" t="s">
        <v>21</v>
      </c>
      <c r="F5" s="3" t="s">
        <v>22</v>
      </c>
      <c r="G5" s="20" t="s">
        <v>23</v>
      </c>
      <c r="H5" s="3" t="s">
        <v>24</v>
      </c>
      <c r="I5" s="3" t="s">
        <v>25</v>
      </c>
      <c r="J5" s="3" t="s">
        <v>26</v>
      </c>
      <c r="K5" s="5" t="s">
        <v>27</v>
      </c>
      <c r="L5" s="3" t="s">
        <v>28</v>
      </c>
      <c r="M5" s="3" t="s">
        <v>29</v>
      </c>
      <c r="N5" s="3" t="s">
        <v>30</v>
      </c>
      <c r="O5" s="3" t="s">
        <v>31</v>
      </c>
      <c r="P5" s="3" t="s">
        <v>32</v>
      </c>
      <c r="Q5" s="4" t="s">
        <v>131</v>
      </c>
      <c r="R5" s="4" t="s">
        <v>34</v>
      </c>
      <c r="S5" s="6" t="s">
        <v>35</v>
      </c>
    </row>
    <row r="6" spans="1:41" s="9" customFormat="1" ht="220.5" customHeight="1">
      <c r="A6" s="43">
        <v>1</v>
      </c>
      <c r="B6" s="43" t="s">
        <v>540</v>
      </c>
      <c r="C6" s="43" t="s">
        <v>1108</v>
      </c>
      <c r="D6" s="43" t="s">
        <v>541</v>
      </c>
      <c r="E6" s="43" t="s">
        <v>1109</v>
      </c>
      <c r="F6" s="43" t="s">
        <v>93</v>
      </c>
      <c r="G6" s="107" t="s">
        <v>512</v>
      </c>
      <c r="H6" s="108" t="s">
        <v>542</v>
      </c>
      <c r="I6" s="108" t="s">
        <v>369</v>
      </c>
      <c r="J6" s="45" t="s">
        <v>515</v>
      </c>
      <c r="K6" s="109" t="s">
        <v>994</v>
      </c>
      <c r="L6" s="45" t="s">
        <v>81</v>
      </c>
      <c r="M6" s="108" t="s">
        <v>41</v>
      </c>
      <c r="N6" s="108"/>
      <c r="O6" s="110">
        <v>50752.75</v>
      </c>
      <c r="P6" s="110"/>
      <c r="Q6" s="110">
        <v>50752.75</v>
      </c>
      <c r="R6" s="110"/>
      <c r="S6" s="108" t="s">
        <v>368</v>
      </c>
    </row>
    <row r="7" spans="1:41" s="10" customFormat="1" ht="253.5" customHeight="1">
      <c r="A7" s="281">
        <v>2</v>
      </c>
      <c r="B7" s="281" t="s">
        <v>543</v>
      </c>
      <c r="C7" s="281" t="s">
        <v>1110</v>
      </c>
      <c r="D7" s="281" t="s">
        <v>544</v>
      </c>
      <c r="E7" s="281" t="s">
        <v>1111</v>
      </c>
      <c r="F7" s="281" t="s">
        <v>493</v>
      </c>
      <c r="G7" s="111" t="s">
        <v>995</v>
      </c>
      <c r="H7" s="281" t="s">
        <v>545</v>
      </c>
      <c r="I7" s="281" t="s">
        <v>996</v>
      </c>
      <c r="J7" s="281" t="s">
        <v>998</v>
      </c>
      <c r="K7" s="42" t="s">
        <v>997</v>
      </c>
      <c r="L7" s="281" t="s">
        <v>513</v>
      </c>
      <c r="M7" s="281" t="s">
        <v>682</v>
      </c>
      <c r="N7" s="281"/>
      <c r="O7" s="72">
        <v>1600</v>
      </c>
      <c r="P7" s="72"/>
      <c r="Q7" s="72">
        <v>1600</v>
      </c>
      <c r="R7" s="72"/>
      <c r="S7" s="281" t="s">
        <v>368</v>
      </c>
      <c r="T7" s="9"/>
      <c r="U7" s="9"/>
      <c r="V7" s="9"/>
      <c r="W7" s="9"/>
      <c r="X7" s="9"/>
      <c r="Y7" s="9"/>
      <c r="Z7" s="9"/>
      <c r="AA7" s="9"/>
      <c r="AB7" s="9"/>
      <c r="AC7" s="9"/>
      <c r="AD7" s="9"/>
      <c r="AE7" s="9"/>
      <c r="AF7" s="9"/>
      <c r="AG7" s="9"/>
      <c r="AH7" s="9"/>
      <c r="AI7" s="9"/>
      <c r="AJ7" s="9"/>
      <c r="AK7" s="9"/>
      <c r="AL7" s="9"/>
      <c r="AM7" s="9"/>
      <c r="AN7" s="9"/>
      <c r="AO7" s="9"/>
    </row>
    <row r="8" spans="1:41" ht="237" customHeight="1">
      <c r="A8" s="281">
        <v>3</v>
      </c>
      <c r="B8" s="281" t="s">
        <v>626</v>
      </c>
      <c r="C8" s="281" t="s">
        <v>1112</v>
      </c>
      <c r="D8" s="281" t="s">
        <v>546</v>
      </c>
      <c r="E8" s="281" t="s">
        <v>1393</v>
      </c>
      <c r="F8" s="281" t="s">
        <v>69</v>
      </c>
      <c r="G8" s="111" t="s">
        <v>371</v>
      </c>
      <c r="H8" s="281" t="s">
        <v>1394</v>
      </c>
      <c r="I8" s="281" t="s">
        <v>77</v>
      </c>
      <c r="J8" s="281" t="s">
        <v>514</v>
      </c>
      <c r="K8" s="42" t="s">
        <v>999</v>
      </c>
      <c r="L8" s="281" t="s">
        <v>372</v>
      </c>
      <c r="M8" s="281" t="s">
        <v>516</v>
      </c>
      <c r="N8" s="281"/>
      <c r="O8" s="72">
        <v>16910</v>
      </c>
      <c r="P8" s="72"/>
      <c r="Q8" s="72">
        <v>16910</v>
      </c>
      <c r="R8" s="72"/>
      <c r="S8" s="281" t="s">
        <v>368</v>
      </c>
    </row>
    <row r="9" spans="1:41" s="201" customFormat="1" ht="183" customHeight="1">
      <c r="A9" s="191">
        <v>4</v>
      </c>
      <c r="B9" s="191" t="s">
        <v>626</v>
      </c>
      <c r="C9" s="191" t="s">
        <v>1350</v>
      </c>
      <c r="D9" s="191" t="s">
        <v>1055</v>
      </c>
      <c r="E9" s="191" t="s">
        <v>1395</v>
      </c>
      <c r="F9" s="191" t="s">
        <v>711</v>
      </c>
      <c r="G9" s="198" t="s">
        <v>951</v>
      </c>
      <c r="H9" s="191" t="s">
        <v>370</v>
      </c>
      <c r="I9" s="191" t="s">
        <v>1348</v>
      </c>
      <c r="J9" s="191" t="s">
        <v>952</v>
      </c>
      <c r="K9" s="194" t="s">
        <v>1349</v>
      </c>
      <c r="L9" s="191" t="s">
        <v>513</v>
      </c>
      <c r="M9" s="191" t="s">
        <v>671</v>
      </c>
      <c r="N9" s="191" t="s">
        <v>530</v>
      </c>
      <c r="O9" s="191" t="s">
        <v>671</v>
      </c>
      <c r="P9" s="208">
        <v>20000</v>
      </c>
      <c r="Q9" s="191" t="s">
        <v>671</v>
      </c>
      <c r="R9" s="208">
        <v>1263.8399999999999</v>
      </c>
      <c r="S9" s="191" t="s">
        <v>368</v>
      </c>
    </row>
    <row r="10" spans="1:41" s="201" customFormat="1" ht="263.25" customHeight="1">
      <c r="A10" s="191">
        <v>5</v>
      </c>
      <c r="B10" s="191" t="s">
        <v>626</v>
      </c>
      <c r="C10" s="191" t="s">
        <v>1491</v>
      </c>
      <c r="D10" s="191" t="s">
        <v>1055</v>
      </c>
      <c r="E10" s="191" t="s">
        <v>1397</v>
      </c>
      <c r="F10" s="191" t="s">
        <v>824</v>
      </c>
      <c r="G10" s="198" t="s">
        <v>971</v>
      </c>
      <c r="H10" s="191" t="s">
        <v>974</v>
      </c>
      <c r="I10" s="191" t="s">
        <v>972</v>
      </c>
      <c r="J10" s="191" t="s">
        <v>975</v>
      </c>
      <c r="K10" s="194" t="s">
        <v>1351</v>
      </c>
      <c r="L10" s="191" t="s">
        <v>973</v>
      </c>
      <c r="M10" s="191" t="s">
        <v>671</v>
      </c>
      <c r="N10" s="191" t="s">
        <v>682</v>
      </c>
      <c r="O10" s="191" t="s">
        <v>671</v>
      </c>
      <c r="P10" s="208">
        <v>20000</v>
      </c>
      <c r="Q10" s="191" t="s">
        <v>671</v>
      </c>
      <c r="R10" s="208">
        <v>27440.1</v>
      </c>
      <c r="S10" s="191" t="s">
        <v>368</v>
      </c>
    </row>
    <row r="11" spans="1:41" s="201" customFormat="1" ht="237" customHeight="1">
      <c r="A11" s="191">
        <v>6</v>
      </c>
      <c r="B11" s="191" t="s">
        <v>1000</v>
      </c>
      <c r="C11" s="191" t="s">
        <v>1398</v>
      </c>
      <c r="D11" s="191" t="s">
        <v>546</v>
      </c>
      <c r="E11" s="191" t="s">
        <v>1399</v>
      </c>
      <c r="F11" s="191" t="s">
        <v>711</v>
      </c>
      <c r="G11" s="198" t="s">
        <v>371</v>
      </c>
      <c r="H11" s="191" t="s">
        <v>370</v>
      </c>
      <c r="I11" s="191" t="s">
        <v>77</v>
      </c>
      <c r="J11" s="191" t="s">
        <v>976</v>
      </c>
      <c r="K11" s="194" t="s">
        <v>1352</v>
      </c>
      <c r="L11" s="191" t="s">
        <v>372</v>
      </c>
      <c r="M11" s="191" t="s">
        <v>671</v>
      </c>
      <c r="N11" s="191" t="s">
        <v>65</v>
      </c>
      <c r="O11" s="191" t="s">
        <v>671</v>
      </c>
      <c r="P11" s="208">
        <v>30000</v>
      </c>
      <c r="Q11" s="191" t="s">
        <v>671</v>
      </c>
      <c r="R11" s="208">
        <v>27450</v>
      </c>
      <c r="S11" s="191" t="s">
        <v>368</v>
      </c>
    </row>
    <row r="12" spans="1:41" s="201" customFormat="1" ht="237" customHeight="1">
      <c r="A12" s="191">
        <v>7</v>
      </c>
      <c r="B12" s="191" t="s">
        <v>626</v>
      </c>
      <c r="C12" s="191" t="s">
        <v>1400</v>
      </c>
      <c r="D12" s="191" t="s">
        <v>1055</v>
      </c>
      <c r="E12" s="191" t="s">
        <v>1396</v>
      </c>
      <c r="F12" s="191" t="s">
        <v>711</v>
      </c>
      <c r="G12" s="198" t="s">
        <v>512</v>
      </c>
      <c r="H12" s="191" t="s">
        <v>370</v>
      </c>
      <c r="I12" s="191" t="s">
        <v>369</v>
      </c>
      <c r="J12" s="191" t="s">
        <v>977</v>
      </c>
      <c r="K12" s="194" t="s">
        <v>1498</v>
      </c>
      <c r="L12" s="191" t="s">
        <v>513</v>
      </c>
      <c r="M12" s="191" t="s">
        <v>671</v>
      </c>
      <c r="N12" s="191" t="s">
        <v>41</v>
      </c>
      <c r="O12" s="191" t="s">
        <v>671</v>
      </c>
      <c r="P12" s="208">
        <v>30000</v>
      </c>
      <c r="Q12" s="191" t="s">
        <v>671</v>
      </c>
      <c r="R12" s="208">
        <v>38573.78</v>
      </c>
      <c r="S12" s="191" t="s">
        <v>368</v>
      </c>
    </row>
    <row r="13" spans="1:41" s="102" customFormat="1" ht="309.75" customHeight="1">
      <c r="A13" s="281">
        <v>8</v>
      </c>
      <c r="B13" s="281" t="s">
        <v>626</v>
      </c>
      <c r="C13" s="281" t="s">
        <v>1492</v>
      </c>
      <c r="D13" s="281" t="s">
        <v>546</v>
      </c>
      <c r="E13" s="281" t="s">
        <v>1401</v>
      </c>
      <c r="F13" s="281" t="s">
        <v>711</v>
      </c>
      <c r="G13" s="111" t="s">
        <v>978</v>
      </c>
      <c r="H13" s="281" t="s">
        <v>370</v>
      </c>
      <c r="I13" s="281" t="s">
        <v>40</v>
      </c>
      <c r="J13" s="281" t="s">
        <v>979</v>
      </c>
      <c r="K13" s="42" t="s">
        <v>980</v>
      </c>
      <c r="L13" s="281" t="s">
        <v>372</v>
      </c>
      <c r="M13" s="281" t="s">
        <v>671</v>
      </c>
      <c r="N13" s="281" t="s">
        <v>41</v>
      </c>
      <c r="O13" s="281" t="s">
        <v>671</v>
      </c>
      <c r="P13" s="72">
        <v>0</v>
      </c>
      <c r="Q13" s="281" t="s">
        <v>671</v>
      </c>
      <c r="R13" s="72">
        <v>0</v>
      </c>
      <c r="S13" s="281" t="s">
        <v>368</v>
      </c>
    </row>
    <row r="14" spans="1:41" s="102" customFormat="1" ht="318" customHeight="1">
      <c r="A14" s="281">
        <v>9</v>
      </c>
      <c r="B14" s="281" t="s">
        <v>626</v>
      </c>
      <c r="C14" s="281" t="s">
        <v>1402</v>
      </c>
      <c r="D14" s="281" t="s">
        <v>546</v>
      </c>
      <c r="E14" s="281" t="s">
        <v>1403</v>
      </c>
      <c r="F14" s="281" t="s">
        <v>711</v>
      </c>
      <c r="G14" s="111" t="s">
        <v>981</v>
      </c>
      <c r="H14" s="281" t="s">
        <v>370</v>
      </c>
      <c r="I14" s="281" t="s">
        <v>982</v>
      </c>
      <c r="J14" s="281" t="s">
        <v>984</v>
      </c>
      <c r="K14" s="42" t="s">
        <v>983</v>
      </c>
      <c r="L14" s="281" t="s">
        <v>372</v>
      </c>
      <c r="M14" s="281" t="s">
        <v>671</v>
      </c>
      <c r="N14" s="281" t="s">
        <v>41</v>
      </c>
      <c r="O14" s="281" t="s">
        <v>671</v>
      </c>
      <c r="P14" s="72">
        <v>0</v>
      </c>
      <c r="Q14" s="281" t="s">
        <v>671</v>
      </c>
      <c r="R14" s="72">
        <v>0</v>
      </c>
      <c r="S14" s="281" t="s">
        <v>368</v>
      </c>
    </row>
    <row r="15" spans="1:41">
      <c r="A15" s="11"/>
      <c r="B15" s="11"/>
      <c r="C15" s="11"/>
      <c r="D15" s="11"/>
      <c r="E15" s="11"/>
      <c r="F15" s="11"/>
      <c r="G15" s="12"/>
      <c r="H15" s="11"/>
      <c r="I15" s="11"/>
      <c r="J15" s="11"/>
      <c r="K15" s="11"/>
      <c r="L15" s="11"/>
      <c r="M15" s="11"/>
      <c r="N15" s="11"/>
      <c r="O15" s="11"/>
      <c r="P15" s="11"/>
      <c r="Q15" s="11"/>
      <c r="R15" s="11"/>
      <c r="S15" s="11"/>
    </row>
    <row r="16" spans="1:41">
      <c r="A16" s="11"/>
      <c r="B16" s="11"/>
      <c r="C16" s="11"/>
      <c r="D16" s="11"/>
      <c r="E16" s="11"/>
      <c r="F16" s="11"/>
      <c r="G16" s="12"/>
      <c r="H16" s="11"/>
      <c r="I16" s="11"/>
      <c r="J16" s="11"/>
      <c r="K16" s="11"/>
      <c r="L16" s="11"/>
      <c r="M16" s="11"/>
      <c r="N16" s="11"/>
      <c r="O16" s="11"/>
      <c r="P16" s="279"/>
      <c r="Q16" s="222" t="s">
        <v>525</v>
      </c>
      <c r="R16" s="222" t="s">
        <v>527</v>
      </c>
      <c r="S16" s="11"/>
    </row>
    <row r="17" spans="1:19" ht="20.25" customHeight="1">
      <c r="A17" s="11"/>
      <c r="B17" s="11"/>
      <c r="C17" s="11"/>
      <c r="D17" s="11"/>
      <c r="E17" s="11"/>
      <c r="F17" s="11"/>
      <c r="G17" s="12"/>
      <c r="H17" s="11"/>
      <c r="I17" s="11"/>
      <c r="J17" s="11"/>
      <c r="K17" s="11"/>
      <c r="L17" s="11"/>
      <c r="M17" s="11"/>
      <c r="N17" s="11"/>
      <c r="O17" s="11"/>
      <c r="P17" s="260" t="s">
        <v>205</v>
      </c>
      <c r="Q17" s="280">
        <v>9</v>
      </c>
      <c r="R17" s="216">
        <f>Q7+Q8+R9+R10+R11+R12+R13+R14+Q6</f>
        <v>163990.47</v>
      </c>
      <c r="S17" s="11"/>
    </row>
    <row r="18" spans="1:19">
      <c r="A18" s="11"/>
      <c r="B18" s="11"/>
      <c r="C18" s="11"/>
      <c r="D18" s="11"/>
      <c r="E18" s="11"/>
      <c r="F18" s="11"/>
      <c r="G18" s="12"/>
      <c r="H18" s="11"/>
      <c r="I18" s="11"/>
      <c r="J18" s="11"/>
      <c r="K18" s="11"/>
      <c r="L18" s="11"/>
      <c r="M18" s="11"/>
      <c r="N18" s="11"/>
      <c r="O18" s="11"/>
      <c r="P18" s="11"/>
      <c r="S18" s="11"/>
    </row>
    <row r="19" spans="1:19">
      <c r="A19" s="11"/>
      <c r="B19" s="11"/>
      <c r="C19" s="11"/>
      <c r="D19" s="11"/>
      <c r="E19" s="11"/>
      <c r="F19" s="11"/>
      <c r="G19" s="12"/>
      <c r="H19" s="11"/>
      <c r="I19" s="11"/>
      <c r="J19" s="11"/>
      <c r="K19" s="11"/>
      <c r="L19" s="11"/>
      <c r="M19" s="11"/>
      <c r="N19" s="11"/>
      <c r="O19" s="11"/>
      <c r="P19" s="11"/>
      <c r="Q19" s="11"/>
      <c r="R19" s="11"/>
      <c r="S19" s="11"/>
    </row>
    <row r="20" spans="1:19">
      <c r="A20" s="11"/>
      <c r="B20" s="11"/>
      <c r="C20" s="11"/>
      <c r="D20" s="11"/>
      <c r="E20" s="11"/>
      <c r="F20" s="11"/>
      <c r="G20" s="12"/>
      <c r="H20" s="11"/>
      <c r="I20" s="11"/>
      <c r="J20" s="11"/>
      <c r="K20" s="11"/>
      <c r="L20" s="11"/>
      <c r="M20" s="11"/>
      <c r="N20" s="11"/>
      <c r="O20" s="11"/>
      <c r="P20" s="11"/>
      <c r="Q20" s="11"/>
      <c r="R20" s="11"/>
      <c r="S20" s="11"/>
    </row>
    <row r="21" spans="1:19">
      <c r="A21" s="11"/>
      <c r="B21" s="11"/>
      <c r="C21" s="11"/>
      <c r="D21" s="11"/>
      <c r="E21" s="11"/>
      <c r="F21" s="11"/>
      <c r="G21" s="12"/>
      <c r="H21" s="11"/>
      <c r="I21" s="11"/>
      <c r="J21" s="11"/>
      <c r="K21" s="11"/>
      <c r="L21" s="11"/>
      <c r="M21" s="11"/>
      <c r="N21" s="11"/>
      <c r="O21" s="11"/>
      <c r="P21" s="11"/>
      <c r="Q21" s="11"/>
      <c r="R21" s="11"/>
      <c r="S21" s="11"/>
    </row>
    <row r="22" spans="1:19">
      <c r="A22" s="11"/>
      <c r="B22" s="11"/>
      <c r="C22" s="11"/>
      <c r="D22" s="11"/>
      <c r="E22" s="11"/>
      <c r="F22" s="11"/>
      <c r="G22" s="12"/>
      <c r="H22" s="11"/>
      <c r="I22" s="11"/>
      <c r="J22" s="11"/>
      <c r="K22" s="11"/>
      <c r="L22" s="11"/>
      <c r="M22" s="11"/>
      <c r="N22" s="11"/>
      <c r="O22" s="11"/>
      <c r="P22" s="11"/>
      <c r="Q22" s="11"/>
      <c r="R22" s="11"/>
      <c r="S22" s="11"/>
    </row>
    <row r="23" spans="1:19">
      <c r="A23" s="11"/>
      <c r="B23" s="11"/>
      <c r="C23" s="11"/>
      <c r="D23" s="11"/>
      <c r="E23" s="11"/>
      <c r="F23" s="11"/>
      <c r="G23" s="12"/>
      <c r="H23" s="11"/>
      <c r="I23" s="11"/>
      <c r="J23" s="11"/>
      <c r="K23" s="11"/>
      <c r="L23" s="11"/>
      <c r="M23" s="11"/>
      <c r="N23" s="11"/>
      <c r="O23" s="11"/>
      <c r="P23" s="11"/>
      <c r="Q23" s="11"/>
      <c r="R23" s="11"/>
      <c r="S23" s="11"/>
    </row>
    <row r="24" spans="1:19">
      <c r="A24" s="11"/>
      <c r="B24" s="11"/>
      <c r="C24" s="11"/>
      <c r="D24" s="11"/>
      <c r="E24" s="11"/>
      <c r="F24" s="11"/>
      <c r="G24" s="12"/>
      <c r="H24" s="11"/>
      <c r="I24" s="11"/>
      <c r="J24" s="11"/>
      <c r="K24" s="11"/>
      <c r="L24" s="11"/>
      <c r="M24" s="11"/>
      <c r="N24" s="11"/>
      <c r="O24" s="11"/>
      <c r="P24" s="11"/>
      <c r="Q24" s="11"/>
      <c r="R24" s="11"/>
      <c r="S24" s="11"/>
    </row>
    <row r="25" spans="1:19">
      <c r="A25" s="11"/>
      <c r="B25" s="11"/>
      <c r="C25" s="11"/>
      <c r="D25" s="11"/>
      <c r="E25" s="11"/>
      <c r="F25" s="11"/>
      <c r="G25" s="12"/>
      <c r="H25" s="11"/>
      <c r="I25" s="11"/>
      <c r="J25" s="11"/>
      <c r="K25" s="11"/>
      <c r="L25" s="11"/>
      <c r="M25" s="11"/>
      <c r="N25" s="11"/>
      <c r="O25" s="11"/>
      <c r="P25" s="11"/>
      <c r="Q25" s="11"/>
      <c r="R25" s="11"/>
      <c r="S25" s="11"/>
    </row>
    <row r="26" spans="1:19">
      <c r="A26" s="11"/>
      <c r="B26" s="11"/>
      <c r="C26" s="11"/>
      <c r="D26" s="11"/>
      <c r="E26" s="11"/>
      <c r="F26" s="11"/>
      <c r="G26" s="12"/>
      <c r="H26" s="11"/>
      <c r="I26" s="11"/>
      <c r="J26" s="11"/>
      <c r="K26" s="11"/>
      <c r="L26" s="11"/>
      <c r="M26" s="11"/>
      <c r="N26" s="11"/>
      <c r="O26" s="11"/>
      <c r="P26" s="11"/>
      <c r="Q26" s="11"/>
      <c r="R26" s="11"/>
      <c r="S26" s="11"/>
    </row>
    <row r="27" spans="1:19">
      <c r="A27" s="11"/>
      <c r="B27" s="11"/>
      <c r="C27" s="11"/>
      <c r="D27" s="11"/>
      <c r="E27" s="11"/>
      <c r="F27" s="11"/>
      <c r="G27" s="12"/>
      <c r="H27" s="11"/>
      <c r="I27" s="11"/>
      <c r="J27" s="11"/>
      <c r="K27" s="11"/>
      <c r="L27" s="11"/>
      <c r="M27" s="11"/>
      <c r="N27" s="11"/>
      <c r="O27" s="11"/>
      <c r="P27" s="11"/>
      <c r="Q27" s="11"/>
      <c r="R27" s="11"/>
      <c r="S27" s="11"/>
    </row>
    <row r="28" spans="1:19">
      <c r="A28" s="11"/>
      <c r="B28" s="11"/>
      <c r="C28" s="11"/>
      <c r="D28" s="11"/>
      <c r="E28" s="11"/>
      <c r="F28" s="11"/>
      <c r="G28" s="12"/>
      <c r="H28" s="11"/>
      <c r="I28" s="11"/>
      <c r="J28" s="11"/>
      <c r="K28" s="11"/>
      <c r="L28" s="11"/>
      <c r="M28" s="11"/>
      <c r="N28" s="11"/>
      <c r="O28" s="11"/>
      <c r="P28" s="11"/>
      <c r="Q28" s="11"/>
      <c r="R28" s="11"/>
      <c r="S28" s="11"/>
    </row>
    <row r="29" spans="1:19">
      <c r="A29" s="11"/>
      <c r="B29" s="11"/>
      <c r="C29" s="11"/>
      <c r="D29" s="11"/>
      <c r="E29" s="11"/>
      <c r="F29" s="11"/>
      <c r="G29" s="12"/>
      <c r="H29" s="11"/>
      <c r="I29" s="11"/>
      <c r="J29" s="11"/>
      <c r="K29" s="11"/>
      <c r="L29" s="11"/>
      <c r="M29" s="11"/>
      <c r="N29" s="11"/>
      <c r="O29" s="11"/>
      <c r="P29" s="11"/>
      <c r="Q29" s="11"/>
      <c r="R29" s="11"/>
      <c r="S29" s="11"/>
    </row>
    <row r="30" spans="1:19">
      <c r="A30" s="11"/>
      <c r="B30" s="11"/>
      <c r="C30" s="11"/>
      <c r="D30" s="11"/>
      <c r="E30" s="11"/>
      <c r="F30" s="11"/>
      <c r="G30" s="12"/>
      <c r="H30" s="11"/>
      <c r="I30" s="11"/>
      <c r="J30" s="11"/>
      <c r="K30" s="11"/>
      <c r="L30" s="11"/>
      <c r="M30" s="11"/>
      <c r="N30" s="11"/>
      <c r="O30" s="11"/>
      <c r="P30" s="11"/>
      <c r="Q30" s="11"/>
      <c r="R30" s="11"/>
      <c r="S30" s="11"/>
    </row>
    <row r="31" spans="1:19">
      <c r="A31" s="11"/>
      <c r="B31" s="11"/>
      <c r="C31" s="11"/>
      <c r="D31" s="11"/>
      <c r="E31" s="11"/>
      <c r="F31" s="11"/>
      <c r="G31" s="12"/>
      <c r="H31" s="11"/>
      <c r="I31" s="11"/>
      <c r="J31" s="11"/>
      <c r="K31" s="11"/>
      <c r="L31" s="11"/>
      <c r="M31" s="11"/>
      <c r="N31" s="11"/>
      <c r="O31" s="11"/>
      <c r="P31" s="11"/>
      <c r="Q31" s="11"/>
      <c r="R31" s="11"/>
      <c r="S31" s="11"/>
    </row>
    <row r="32" spans="1:19">
      <c r="A32" s="11"/>
      <c r="B32" s="11"/>
      <c r="C32" s="11"/>
      <c r="D32" s="11"/>
      <c r="E32" s="11"/>
      <c r="F32" s="11"/>
      <c r="G32" s="12"/>
      <c r="H32" s="11"/>
      <c r="I32" s="11"/>
      <c r="J32" s="11"/>
      <c r="K32" s="11"/>
      <c r="L32" s="11"/>
      <c r="M32" s="11"/>
      <c r="N32" s="11"/>
      <c r="O32" s="11"/>
      <c r="P32" s="11"/>
      <c r="Q32" s="11"/>
      <c r="R32" s="11"/>
      <c r="S32" s="11"/>
    </row>
    <row r="33" spans="1:19">
      <c r="A33" s="11"/>
      <c r="B33" s="11"/>
      <c r="C33" s="11"/>
      <c r="D33" s="11"/>
      <c r="E33" s="11"/>
      <c r="F33" s="11"/>
      <c r="G33" s="12"/>
      <c r="H33" s="11"/>
      <c r="I33" s="11"/>
      <c r="J33" s="11"/>
      <c r="K33" s="11"/>
      <c r="L33" s="11"/>
      <c r="M33" s="11"/>
      <c r="N33" s="11"/>
      <c r="O33" s="11"/>
      <c r="P33" s="11"/>
      <c r="Q33" s="11"/>
      <c r="R33" s="11"/>
      <c r="S33" s="11"/>
    </row>
    <row r="34" spans="1:19">
      <c r="A34" s="11"/>
      <c r="B34" s="11"/>
      <c r="C34" s="11"/>
      <c r="D34" s="11"/>
      <c r="E34" s="11"/>
      <c r="F34" s="11"/>
      <c r="G34" s="12"/>
      <c r="H34" s="11"/>
      <c r="I34" s="11"/>
      <c r="J34" s="11"/>
      <c r="K34" s="11"/>
      <c r="L34" s="11"/>
      <c r="M34" s="11"/>
      <c r="N34" s="11"/>
      <c r="O34" s="11"/>
      <c r="P34" s="11"/>
      <c r="Q34" s="11"/>
      <c r="R34" s="11"/>
      <c r="S34" s="11"/>
    </row>
    <row r="35" spans="1:19">
      <c r="A35" s="11"/>
      <c r="B35" s="11"/>
      <c r="C35" s="11"/>
      <c r="D35" s="11"/>
      <c r="E35" s="11"/>
      <c r="F35" s="11"/>
      <c r="G35" s="12"/>
      <c r="H35" s="11"/>
      <c r="I35" s="11"/>
      <c r="J35" s="11"/>
      <c r="K35" s="11"/>
      <c r="L35" s="11"/>
      <c r="M35" s="11"/>
      <c r="N35" s="11"/>
      <c r="O35" s="11"/>
      <c r="P35" s="11"/>
      <c r="Q35" s="11"/>
      <c r="R35" s="11"/>
      <c r="S35" s="11"/>
    </row>
    <row r="36" spans="1:19">
      <c r="A36" s="11"/>
      <c r="B36" s="11"/>
      <c r="C36" s="11"/>
      <c r="D36" s="11"/>
      <c r="E36" s="11"/>
      <c r="F36" s="11"/>
      <c r="G36" s="12"/>
      <c r="H36" s="11"/>
      <c r="I36" s="11"/>
      <c r="J36" s="11"/>
      <c r="K36" s="11"/>
      <c r="L36" s="11"/>
      <c r="M36" s="11"/>
      <c r="N36" s="11"/>
      <c r="O36" s="11"/>
      <c r="P36" s="11"/>
      <c r="Q36" s="11"/>
      <c r="R36" s="11"/>
      <c r="S36" s="11"/>
    </row>
    <row r="37" spans="1:19">
      <c r="A37" s="11"/>
      <c r="B37" s="11"/>
      <c r="C37" s="11"/>
      <c r="D37" s="11"/>
      <c r="E37" s="11"/>
      <c r="F37" s="11"/>
      <c r="G37" s="12"/>
      <c r="H37" s="11"/>
      <c r="I37" s="11"/>
      <c r="J37" s="11"/>
      <c r="K37" s="11"/>
      <c r="L37" s="11"/>
      <c r="M37" s="11"/>
      <c r="N37" s="11"/>
      <c r="O37" s="11"/>
      <c r="P37" s="11"/>
      <c r="Q37" s="11"/>
      <c r="R37" s="11"/>
      <c r="S37" s="11"/>
    </row>
    <row r="38" spans="1:19">
      <c r="A38" s="11"/>
      <c r="B38" s="11"/>
      <c r="C38" s="11"/>
      <c r="D38" s="11"/>
      <c r="E38" s="11"/>
      <c r="F38" s="11"/>
      <c r="G38" s="12"/>
      <c r="H38" s="11"/>
      <c r="I38" s="11"/>
      <c r="J38" s="11"/>
      <c r="K38" s="11"/>
      <c r="L38" s="11"/>
      <c r="M38" s="11"/>
      <c r="N38" s="11"/>
      <c r="O38" s="11"/>
      <c r="P38" s="11"/>
      <c r="Q38" s="11"/>
      <c r="R38" s="11"/>
      <c r="S38" s="11"/>
    </row>
    <row r="39" spans="1:19">
      <c r="A39" s="11"/>
      <c r="B39" s="11"/>
      <c r="C39" s="11"/>
      <c r="D39" s="11"/>
      <c r="E39" s="11"/>
      <c r="F39" s="11"/>
      <c r="G39" s="12"/>
      <c r="H39" s="11"/>
      <c r="I39" s="11"/>
      <c r="J39" s="11"/>
      <c r="K39" s="11"/>
      <c r="L39" s="11"/>
      <c r="M39" s="11"/>
      <c r="N39" s="11"/>
      <c r="O39" s="11"/>
      <c r="P39" s="11"/>
      <c r="Q39" s="11"/>
      <c r="R39" s="11"/>
      <c r="S39" s="11"/>
    </row>
    <row r="40" spans="1:19">
      <c r="A40" s="11"/>
      <c r="B40" s="11"/>
      <c r="C40" s="11"/>
      <c r="D40" s="11"/>
      <c r="E40" s="11"/>
      <c r="F40" s="11"/>
      <c r="G40" s="12"/>
      <c r="H40" s="11"/>
      <c r="I40" s="11"/>
      <c r="J40" s="11"/>
      <c r="K40" s="11"/>
      <c r="L40" s="11"/>
      <c r="M40" s="11"/>
      <c r="N40" s="11"/>
      <c r="O40" s="11"/>
      <c r="P40" s="11"/>
      <c r="Q40" s="11"/>
      <c r="R40" s="11"/>
      <c r="S40" s="11"/>
    </row>
    <row r="41" spans="1:19">
      <c r="A41" s="11"/>
      <c r="B41" s="11"/>
      <c r="C41" s="11"/>
      <c r="D41" s="11"/>
      <c r="E41" s="11"/>
      <c r="F41" s="11"/>
      <c r="G41" s="12"/>
      <c r="H41" s="11"/>
      <c r="I41" s="11"/>
      <c r="J41" s="11"/>
      <c r="K41" s="11"/>
      <c r="L41" s="11"/>
      <c r="M41" s="11"/>
      <c r="N41" s="11"/>
      <c r="O41" s="11"/>
      <c r="P41" s="11"/>
      <c r="Q41" s="11"/>
      <c r="R41" s="11"/>
      <c r="S41" s="11"/>
    </row>
    <row r="42" spans="1:19">
      <c r="A42" s="11"/>
      <c r="B42" s="11"/>
      <c r="C42" s="11"/>
      <c r="D42" s="11"/>
      <c r="E42" s="11"/>
      <c r="F42" s="11"/>
      <c r="G42" s="12"/>
      <c r="H42" s="11"/>
      <c r="I42" s="11"/>
      <c r="J42" s="11"/>
      <c r="K42" s="11"/>
      <c r="L42" s="11"/>
      <c r="M42" s="11"/>
      <c r="N42" s="11"/>
      <c r="O42" s="11"/>
      <c r="P42" s="11"/>
      <c r="Q42" s="11"/>
      <c r="R42" s="11"/>
      <c r="S42" s="11"/>
    </row>
    <row r="43" spans="1:19">
      <c r="A43" s="11"/>
      <c r="B43" s="11"/>
      <c r="C43" s="11"/>
      <c r="D43" s="11"/>
      <c r="E43" s="11"/>
      <c r="F43" s="11"/>
      <c r="G43" s="12"/>
      <c r="H43" s="11"/>
      <c r="I43" s="11"/>
      <c r="J43" s="11"/>
      <c r="K43" s="11"/>
      <c r="L43" s="11"/>
      <c r="M43" s="11"/>
      <c r="N43" s="11"/>
      <c r="O43" s="11"/>
      <c r="P43" s="11"/>
      <c r="Q43" s="11"/>
      <c r="R43" s="11"/>
      <c r="S43" s="11"/>
    </row>
    <row r="44" spans="1:19">
      <c r="A44" s="11"/>
      <c r="B44" s="11"/>
      <c r="C44" s="11"/>
      <c r="D44" s="11"/>
      <c r="E44" s="11"/>
      <c r="F44" s="11"/>
      <c r="G44" s="12"/>
      <c r="H44" s="11"/>
      <c r="I44" s="11"/>
      <c r="J44" s="11"/>
      <c r="K44" s="11"/>
      <c r="L44" s="11"/>
      <c r="M44" s="11"/>
      <c r="N44" s="11"/>
      <c r="O44" s="11"/>
      <c r="P44" s="11"/>
      <c r="Q44" s="11"/>
      <c r="R44" s="11"/>
      <c r="S44" s="11"/>
    </row>
    <row r="45" spans="1:19">
      <c r="A45" s="11"/>
      <c r="B45" s="11"/>
      <c r="C45" s="11"/>
      <c r="D45" s="11"/>
      <c r="E45" s="11"/>
      <c r="F45" s="11"/>
      <c r="G45" s="12"/>
      <c r="H45" s="11"/>
      <c r="I45" s="11"/>
      <c r="J45" s="11"/>
      <c r="K45" s="11"/>
      <c r="L45" s="11"/>
      <c r="M45" s="11"/>
      <c r="N45" s="11"/>
      <c r="O45" s="11"/>
      <c r="P45" s="11"/>
      <c r="Q45" s="11"/>
      <c r="R45" s="11"/>
      <c r="S45" s="11"/>
    </row>
    <row r="46" spans="1:19">
      <c r="A46" s="11"/>
      <c r="B46" s="11"/>
      <c r="C46" s="11"/>
      <c r="D46" s="11"/>
      <c r="E46" s="11"/>
      <c r="F46" s="11"/>
      <c r="G46" s="12"/>
      <c r="H46" s="11"/>
      <c r="I46" s="11"/>
      <c r="J46" s="11"/>
      <c r="K46" s="11"/>
      <c r="L46" s="11"/>
      <c r="M46" s="11"/>
      <c r="N46" s="11"/>
      <c r="O46" s="11"/>
      <c r="P46" s="11"/>
      <c r="Q46" s="11"/>
      <c r="R46" s="11"/>
      <c r="S46" s="11"/>
    </row>
    <row r="47" spans="1:19">
      <c r="A47" s="11"/>
      <c r="B47" s="11"/>
      <c r="C47" s="11"/>
      <c r="D47" s="11"/>
      <c r="E47" s="11"/>
      <c r="F47" s="11"/>
      <c r="G47" s="12"/>
      <c r="H47" s="11"/>
      <c r="I47" s="11"/>
      <c r="J47" s="11"/>
      <c r="K47" s="11"/>
      <c r="L47" s="11"/>
      <c r="M47" s="11"/>
      <c r="N47" s="11"/>
      <c r="O47" s="11"/>
      <c r="P47" s="11"/>
      <c r="Q47" s="11"/>
      <c r="R47" s="11"/>
      <c r="S47" s="11"/>
    </row>
    <row r="48" spans="1:19">
      <c r="A48" s="11"/>
      <c r="B48" s="11"/>
      <c r="C48" s="11"/>
      <c r="D48" s="11"/>
      <c r="E48" s="11"/>
      <c r="F48" s="11"/>
      <c r="G48" s="12"/>
      <c r="H48" s="11"/>
      <c r="I48" s="11"/>
      <c r="J48" s="11"/>
      <c r="K48" s="11"/>
      <c r="L48" s="11"/>
      <c r="M48" s="11"/>
      <c r="N48" s="11"/>
      <c r="O48" s="11"/>
      <c r="P48" s="11"/>
      <c r="Q48" s="11"/>
      <c r="R48" s="11"/>
      <c r="S48" s="11"/>
    </row>
    <row r="49" spans="1:19">
      <c r="A49" s="11"/>
      <c r="B49" s="11"/>
      <c r="C49" s="11"/>
      <c r="D49" s="11"/>
      <c r="E49" s="11"/>
      <c r="F49" s="11"/>
      <c r="G49" s="12"/>
      <c r="H49" s="11"/>
      <c r="I49" s="11"/>
      <c r="J49" s="11"/>
      <c r="K49" s="11"/>
      <c r="L49" s="11"/>
      <c r="M49" s="11"/>
      <c r="N49" s="11"/>
      <c r="O49" s="11"/>
      <c r="P49" s="11"/>
      <c r="Q49" s="11"/>
      <c r="R49" s="11"/>
      <c r="S49" s="11"/>
    </row>
    <row r="50" spans="1:19">
      <c r="A50" s="11"/>
      <c r="B50" s="11"/>
      <c r="C50" s="11"/>
      <c r="D50" s="11"/>
      <c r="E50" s="11"/>
      <c r="F50" s="11"/>
      <c r="G50" s="12"/>
      <c r="H50" s="11"/>
      <c r="I50" s="11"/>
      <c r="J50" s="11"/>
      <c r="K50" s="11"/>
      <c r="L50" s="11"/>
      <c r="M50" s="11"/>
      <c r="N50" s="11"/>
      <c r="O50" s="11"/>
      <c r="P50" s="11"/>
      <c r="Q50" s="11"/>
      <c r="R50" s="11"/>
      <c r="S50" s="11"/>
    </row>
    <row r="51" spans="1:19">
      <c r="A51" s="11"/>
      <c r="B51" s="11"/>
      <c r="C51" s="11"/>
      <c r="D51" s="11"/>
      <c r="E51" s="11"/>
      <c r="F51" s="11"/>
      <c r="G51" s="12"/>
      <c r="H51" s="11"/>
      <c r="I51" s="11"/>
      <c r="J51" s="11"/>
      <c r="K51" s="11"/>
      <c r="L51" s="11"/>
      <c r="M51" s="11"/>
      <c r="N51" s="11"/>
      <c r="O51" s="11"/>
      <c r="P51" s="11"/>
      <c r="Q51" s="11"/>
      <c r="R51" s="11"/>
      <c r="S51" s="11"/>
    </row>
    <row r="52" spans="1:19">
      <c r="A52" s="11"/>
      <c r="B52" s="11"/>
      <c r="C52" s="11"/>
      <c r="D52" s="11"/>
      <c r="E52" s="11"/>
      <c r="F52" s="11"/>
      <c r="G52" s="12"/>
      <c r="H52" s="11"/>
      <c r="I52" s="11"/>
      <c r="J52" s="11"/>
      <c r="K52" s="11"/>
      <c r="L52" s="11"/>
      <c r="M52" s="11"/>
      <c r="N52" s="11"/>
      <c r="O52" s="11"/>
      <c r="P52" s="11"/>
      <c r="Q52" s="11"/>
      <c r="R52" s="11"/>
      <c r="S52" s="11"/>
    </row>
    <row r="53" spans="1:19">
      <c r="A53" s="11"/>
      <c r="B53" s="11"/>
      <c r="C53" s="11"/>
      <c r="D53" s="11"/>
      <c r="E53" s="11"/>
      <c r="F53" s="11"/>
      <c r="G53" s="12"/>
      <c r="H53" s="11"/>
      <c r="I53" s="11"/>
      <c r="J53" s="11"/>
      <c r="K53" s="11"/>
      <c r="L53" s="11"/>
      <c r="M53" s="11"/>
      <c r="N53" s="11"/>
      <c r="O53" s="11"/>
      <c r="P53" s="11"/>
      <c r="Q53" s="11"/>
      <c r="R53" s="11"/>
      <c r="S53" s="11"/>
    </row>
    <row r="54" spans="1:19">
      <c r="A54" s="11"/>
      <c r="B54" s="11"/>
      <c r="C54" s="11"/>
      <c r="D54" s="11"/>
      <c r="E54" s="11"/>
      <c r="F54" s="11"/>
      <c r="G54" s="12"/>
      <c r="H54" s="11"/>
      <c r="I54" s="11"/>
      <c r="J54" s="11"/>
      <c r="K54" s="11"/>
      <c r="L54" s="11"/>
      <c r="M54" s="11"/>
      <c r="N54" s="11"/>
      <c r="O54" s="11"/>
      <c r="P54" s="11"/>
      <c r="Q54" s="11"/>
      <c r="R54" s="11"/>
      <c r="S54" s="11"/>
    </row>
    <row r="55" spans="1:19">
      <c r="A55" s="11"/>
      <c r="B55" s="11"/>
      <c r="C55" s="11"/>
      <c r="D55" s="11"/>
      <c r="E55" s="11"/>
      <c r="F55" s="11"/>
      <c r="G55" s="12"/>
      <c r="H55" s="11"/>
      <c r="I55" s="11"/>
      <c r="J55" s="11"/>
      <c r="K55" s="11"/>
      <c r="L55" s="11"/>
      <c r="M55" s="11"/>
      <c r="N55" s="11"/>
      <c r="O55" s="11"/>
      <c r="P55" s="11"/>
      <c r="Q55" s="11"/>
      <c r="R55" s="11"/>
      <c r="S55" s="11"/>
    </row>
    <row r="56" spans="1:19">
      <c r="A56" s="11"/>
      <c r="B56" s="11"/>
      <c r="C56" s="11"/>
      <c r="D56" s="11"/>
      <c r="E56" s="11"/>
      <c r="F56" s="11"/>
      <c r="G56" s="12"/>
      <c r="H56" s="11"/>
      <c r="I56" s="11"/>
      <c r="J56" s="11"/>
      <c r="K56" s="11"/>
      <c r="L56" s="11"/>
      <c r="M56" s="11"/>
      <c r="N56" s="11"/>
      <c r="O56" s="11"/>
      <c r="P56" s="11"/>
      <c r="Q56" s="11"/>
      <c r="R56" s="11"/>
      <c r="S56" s="11"/>
    </row>
    <row r="57" spans="1:19">
      <c r="A57" s="11"/>
      <c r="B57" s="11"/>
      <c r="C57" s="11"/>
      <c r="D57" s="11"/>
      <c r="E57" s="11"/>
      <c r="F57" s="11"/>
      <c r="G57" s="12"/>
      <c r="H57" s="11"/>
      <c r="I57" s="11"/>
      <c r="J57" s="11"/>
      <c r="K57" s="11"/>
      <c r="L57" s="11"/>
      <c r="M57" s="11"/>
      <c r="N57" s="11"/>
      <c r="O57" s="11"/>
      <c r="P57" s="11"/>
      <c r="Q57" s="11"/>
      <c r="R57" s="11"/>
      <c r="S57" s="11"/>
    </row>
    <row r="58" spans="1:19">
      <c r="A58" s="11"/>
      <c r="B58" s="11"/>
      <c r="C58" s="11"/>
      <c r="D58" s="11"/>
      <c r="E58" s="11"/>
      <c r="F58" s="11"/>
      <c r="G58" s="12"/>
      <c r="H58" s="11"/>
      <c r="I58" s="11"/>
      <c r="J58" s="11"/>
      <c r="K58" s="11"/>
      <c r="L58" s="11"/>
      <c r="M58" s="11"/>
      <c r="N58" s="11"/>
      <c r="O58" s="11"/>
      <c r="P58" s="11"/>
      <c r="Q58" s="11"/>
      <c r="R58" s="11"/>
      <c r="S58" s="11"/>
    </row>
    <row r="59" spans="1:19">
      <c r="A59" s="11"/>
      <c r="B59" s="11"/>
      <c r="C59" s="11"/>
      <c r="D59" s="11"/>
      <c r="E59" s="11"/>
      <c r="F59" s="11"/>
      <c r="G59" s="12"/>
      <c r="H59" s="11"/>
      <c r="I59" s="11"/>
      <c r="J59" s="11"/>
      <c r="K59" s="11"/>
      <c r="L59" s="11"/>
      <c r="M59" s="11"/>
      <c r="N59" s="11"/>
      <c r="O59" s="11"/>
      <c r="P59" s="11"/>
      <c r="Q59" s="11"/>
      <c r="R59" s="11"/>
      <c r="S59" s="11"/>
    </row>
    <row r="60" spans="1:19">
      <c r="A60" s="11"/>
      <c r="B60" s="11"/>
      <c r="C60" s="11"/>
      <c r="D60" s="11"/>
      <c r="E60" s="11"/>
      <c r="F60" s="11"/>
      <c r="G60" s="12"/>
      <c r="H60" s="11"/>
      <c r="I60" s="11"/>
      <c r="J60" s="11"/>
      <c r="K60" s="11"/>
      <c r="L60" s="11"/>
      <c r="M60" s="11"/>
      <c r="N60" s="11"/>
      <c r="O60" s="11"/>
      <c r="P60" s="11"/>
      <c r="Q60" s="11"/>
      <c r="R60" s="11"/>
      <c r="S60" s="11"/>
    </row>
    <row r="61" spans="1:19">
      <c r="A61" s="11"/>
      <c r="B61" s="11"/>
      <c r="C61" s="11"/>
      <c r="D61" s="11"/>
      <c r="E61" s="11"/>
      <c r="F61" s="11"/>
      <c r="G61" s="12"/>
      <c r="H61" s="11"/>
      <c r="I61" s="11"/>
      <c r="J61" s="11"/>
      <c r="K61" s="11"/>
      <c r="L61" s="11"/>
      <c r="M61" s="11"/>
      <c r="N61" s="11"/>
      <c r="O61" s="11"/>
      <c r="P61" s="11"/>
      <c r="Q61" s="11"/>
      <c r="R61" s="11"/>
      <c r="S61" s="11"/>
    </row>
    <row r="62" spans="1:19">
      <c r="A62" s="11"/>
      <c r="B62" s="11"/>
      <c r="C62" s="11"/>
      <c r="D62" s="11"/>
      <c r="E62" s="11"/>
      <c r="F62" s="11"/>
      <c r="G62" s="12"/>
      <c r="H62" s="11"/>
      <c r="I62" s="11"/>
      <c r="J62" s="11"/>
      <c r="K62" s="11"/>
      <c r="L62" s="11"/>
      <c r="M62" s="11"/>
      <c r="N62" s="11"/>
      <c r="O62" s="11"/>
      <c r="P62" s="11"/>
      <c r="Q62" s="11"/>
      <c r="R62" s="11"/>
      <c r="S62" s="11"/>
    </row>
    <row r="63" spans="1:19">
      <c r="A63" s="11"/>
      <c r="B63" s="11"/>
      <c r="C63" s="11"/>
      <c r="D63" s="11"/>
      <c r="E63" s="11"/>
      <c r="F63" s="11"/>
      <c r="G63" s="12"/>
      <c r="H63" s="11"/>
      <c r="I63" s="11"/>
      <c r="J63" s="11"/>
      <c r="K63" s="11"/>
      <c r="L63" s="11"/>
      <c r="M63" s="11"/>
      <c r="N63" s="11"/>
      <c r="O63" s="11"/>
      <c r="P63" s="11"/>
      <c r="Q63" s="11"/>
      <c r="R63" s="11"/>
      <c r="S63" s="11"/>
    </row>
    <row r="64" spans="1:19">
      <c r="A64" s="11"/>
      <c r="B64" s="11"/>
      <c r="C64" s="11"/>
      <c r="D64" s="11"/>
      <c r="E64" s="11"/>
      <c r="F64" s="11"/>
      <c r="G64" s="12"/>
      <c r="H64" s="11"/>
      <c r="I64" s="11"/>
      <c r="J64" s="11"/>
      <c r="K64" s="11"/>
      <c r="L64" s="11"/>
      <c r="M64" s="11"/>
      <c r="N64" s="11"/>
      <c r="O64" s="11"/>
      <c r="P64" s="11"/>
      <c r="Q64" s="11"/>
      <c r="R64" s="11"/>
      <c r="S64" s="11"/>
    </row>
    <row r="65" spans="1:19">
      <c r="A65" s="11"/>
      <c r="B65" s="11"/>
      <c r="C65" s="11"/>
      <c r="D65" s="11"/>
      <c r="E65" s="11"/>
      <c r="F65" s="11"/>
      <c r="G65" s="12"/>
      <c r="H65" s="11"/>
      <c r="I65" s="11"/>
      <c r="J65" s="11"/>
      <c r="K65" s="11"/>
      <c r="L65" s="11"/>
      <c r="M65" s="11"/>
      <c r="N65" s="11"/>
      <c r="O65" s="11"/>
      <c r="P65" s="11"/>
      <c r="Q65" s="11"/>
      <c r="R65" s="11"/>
      <c r="S65" s="11"/>
    </row>
    <row r="66" spans="1:19">
      <c r="A66" s="11"/>
      <c r="B66" s="11"/>
      <c r="C66" s="11"/>
      <c r="D66" s="11"/>
      <c r="E66" s="11"/>
      <c r="F66" s="11"/>
      <c r="G66" s="12"/>
      <c r="H66" s="11"/>
      <c r="I66" s="11"/>
      <c r="J66" s="11"/>
      <c r="K66" s="11"/>
      <c r="L66" s="11"/>
      <c r="M66" s="11"/>
      <c r="N66" s="11"/>
      <c r="O66" s="11"/>
      <c r="P66" s="11"/>
      <c r="Q66" s="11"/>
      <c r="R66" s="11"/>
      <c r="S66" s="11"/>
    </row>
    <row r="67" spans="1:19">
      <c r="A67" s="11"/>
      <c r="B67" s="11"/>
      <c r="C67" s="11"/>
      <c r="D67" s="11"/>
      <c r="E67" s="11"/>
      <c r="F67" s="11"/>
      <c r="G67" s="12"/>
      <c r="H67" s="11"/>
      <c r="I67" s="11"/>
      <c r="J67" s="11"/>
      <c r="K67" s="11"/>
      <c r="L67" s="11"/>
      <c r="M67" s="11"/>
      <c r="N67" s="11"/>
      <c r="O67" s="11"/>
      <c r="P67" s="11"/>
      <c r="Q67" s="11"/>
      <c r="R67" s="11"/>
      <c r="S67" s="11"/>
    </row>
    <row r="68" spans="1:19">
      <c r="A68" s="11"/>
      <c r="B68" s="11"/>
      <c r="C68" s="11"/>
      <c r="D68" s="11"/>
      <c r="E68" s="11"/>
      <c r="F68" s="11"/>
      <c r="G68" s="12"/>
      <c r="H68" s="11"/>
      <c r="I68" s="11"/>
      <c r="J68" s="11"/>
      <c r="K68" s="11"/>
      <c r="L68" s="11"/>
      <c r="M68" s="11"/>
      <c r="N68" s="11"/>
      <c r="O68" s="11"/>
      <c r="P68" s="11"/>
      <c r="Q68" s="11"/>
      <c r="R68" s="11"/>
      <c r="S68" s="11"/>
    </row>
    <row r="69" spans="1:19">
      <c r="A69" s="11"/>
      <c r="B69" s="11"/>
      <c r="C69" s="11"/>
      <c r="D69" s="11"/>
      <c r="E69" s="11"/>
      <c r="F69" s="11"/>
      <c r="G69" s="12"/>
      <c r="H69" s="11"/>
      <c r="I69" s="11"/>
      <c r="J69" s="11"/>
      <c r="K69" s="11"/>
      <c r="L69" s="11"/>
      <c r="M69" s="11"/>
      <c r="N69" s="11"/>
      <c r="O69" s="11"/>
      <c r="P69" s="11"/>
      <c r="Q69" s="11"/>
      <c r="R69" s="11"/>
      <c r="S69" s="11"/>
    </row>
    <row r="70" spans="1:19">
      <c r="A70" s="11"/>
      <c r="B70" s="11"/>
      <c r="C70" s="11"/>
      <c r="D70" s="11"/>
      <c r="E70" s="11"/>
      <c r="F70" s="11"/>
      <c r="G70" s="12"/>
      <c r="H70" s="11"/>
      <c r="I70" s="11"/>
      <c r="J70" s="11"/>
      <c r="K70" s="11"/>
      <c r="L70" s="11"/>
      <c r="M70" s="11"/>
      <c r="N70" s="11"/>
      <c r="O70" s="11"/>
      <c r="P70" s="11"/>
      <c r="Q70" s="11"/>
      <c r="R70" s="11"/>
      <c r="S70" s="11"/>
    </row>
    <row r="71" spans="1:19">
      <c r="A71" s="11"/>
      <c r="B71" s="11"/>
      <c r="C71" s="11"/>
      <c r="D71" s="11"/>
      <c r="E71" s="11"/>
      <c r="F71" s="11"/>
      <c r="G71" s="12"/>
      <c r="H71" s="11"/>
      <c r="I71" s="11"/>
      <c r="J71" s="11"/>
      <c r="K71" s="11"/>
      <c r="L71" s="11"/>
      <c r="M71" s="11"/>
      <c r="N71" s="11"/>
      <c r="O71" s="11"/>
      <c r="P71" s="11"/>
      <c r="Q71" s="11"/>
      <c r="R71" s="11"/>
      <c r="S71" s="11"/>
    </row>
    <row r="72" spans="1:19">
      <c r="A72" s="11"/>
      <c r="B72" s="11"/>
      <c r="C72" s="11"/>
      <c r="D72" s="11"/>
      <c r="E72" s="11"/>
      <c r="F72" s="11"/>
      <c r="G72" s="12"/>
      <c r="H72" s="11"/>
      <c r="I72" s="11"/>
      <c r="J72" s="11"/>
      <c r="K72" s="11"/>
      <c r="L72" s="11"/>
      <c r="M72" s="11"/>
      <c r="N72" s="11"/>
      <c r="O72" s="11"/>
      <c r="P72" s="11"/>
      <c r="Q72" s="11"/>
      <c r="R72" s="11"/>
      <c r="S72" s="11"/>
    </row>
    <row r="73" spans="1:19">
      <c r="A73" s="11"/>
      <c r="B73" s="11"/>
      <c r="C73" s="11"/>
      <c r="D73" s="11"/>
      <c r="E73" s="11"/>
      <c r="F73" s="11"/>
      <c r="G73" s="12"/>
      <c r="H73" s="11"/>
      <c r="I73" s="11"/>
      <c r="J73" s="11"/>
      <c r="K73" s="11"/>
      <c r="L73" s="11"/>
      <c r="M73" s="11"/>
      <c r="N73" s="11"/>
      <c r="O73" s="11"/>
      <c r="P73" s="11"/>
      <c r="Q73" s="11"/>
      <c r="R73" s="11"/>
      <c r="S73" s="11"/>
    </row>
    <row r="74" spans="1:19">
      <c r="A74" s="11"/>
      <c r="B74" s="11"/>
      <c r="C74" s="11"/>
      <c r="D74" s="11"/>
      <c r="E74" s="11"/>
      <c r="F74" s="11"/>
      <c r="G74" s="12"/>
      <c r="H74" s="11"/>
      <c r="I74" s="11"/>
      <c r="J74" s="11"/>
      <c r="K74" s="11"/>
      <c r="L74" s="11"/>
      <c r="M74" s="11"/>
      <c r="N74" s="11"/>
      <c r="O74" s="11"/>
      <c r="P74" s="11"/>
      <c r="Q74" s="11"/>
      <c r="R74" s="11"/>
      <c r="S74" s="11"/>
    </row>
    <row r="75" spans="1:19">
      <c r="A75" s="11"/>
      <c r="B75" s="11"/>
      <c r="C75" s="11"/>
      <c r="D75" s="11"/>
      <c r="E75" s="11"/>
      <c r="F75" s="11"/>
      <c r="G75" s="12"/>
      <c r="H75" s="11"/>
      <c r="I75" s="11"/>
      <c r="J75" s="11"/>
      <c r="K75" s="11"/>
      <c r="L75" s="11"/>
      <c r="M75" s="11"/>
      <c r="N75" s="11"/>
      <c r="O75" s="11"/>
      <c r="P75" s="11"/>
      <c r="Q75" s="11"/>
      <c r="R75" s="11"/>
      <c r="S75" s="11"/>
    </row>
    <row r="76" spans="1:19">
      <c r="A76" s="11"/>
      <c r="B76" s="11"/>
      <c r="C76" s="11"/>
      <c r="D76" s="11"/>
      <c r="E76" s="11"/>
      <c r="F76" s="11"/>
      <c r="G76" s="12"/>
      <c r="H76" s="11"/>
      <c r="I76" s="11"/>
      <c r="J76" s="11"/>
      <c r="K76" s="11"/>
      <c r="L76" s="11"/>
      <c r="M76" s="11"/>
      <c r="N76" s="11"/>
      <c r="O76" s="11"/>
      <c r="P76" s="11"/>
      <c r="Q76" s="11"/>
      <c r="R76" s="11"/>
      <c r="S76" s="11"/>
    </row>
    <row r="77" spans="1:19">
      <c r="A77" s="11"/>
      <c r="B77" s="11"/>
      <c r="C77" s="11"/>
      <c r="D77" s="11"/>
      <c r="E77" s="11"/>
      <c r="F77" s="11"/>
      <c r="G77" s="12"/>
      <c r="H77" s="11"/>
      <c r="I77" s="11"/>
      <c r="J77" s="11"/>
      <c r="K77" s="11"/>
      <c r="L77" s="11"/>
      <c r="M77" s="11"/>
      <c r="N77" s="11"/>
      <c r="O77" s="11"/>
      <c r="P77" s="11"/>
      <c r="Q77" s="11"/>
      <c r="R77" s="11"/>
      <c r="S77" s="11"/>
    </row>
    <row r="78" spans="1:19">
      <c r="A78" s="11"/>
      <c r="B78" s="11"/>
      <c r="C78" s="11"/>
      <c r="D78" s="11"/>
      <c r="E78" s="11"/>
      <c r="F78" s="11"/>
      <c r="G78" s="12"/>
      <c r="H78" s="11"/>
      <c r="I78" s="11"/>
      <c r="J78" s="11"/>
      <c r="K78" s="11"/>
      <c r="L78" s="11"/>
      <c r="M78" s="11"/>
      <c r="N78" s="11"/>
      <c r="O78" s="11"/>
      <c r="P78" s="11"/>
      <c r="Q78" s="11"/>
      <c r="R78" s="11"/>
      <c r="S78" s="11"/>
    </row>
    <row r="79" spans="1:19">
      <c r="A79" s="11"/>
      <c r="B79" s="11"/>
      <c r="C79" s="11"/>
      <c r="D79" s="11"/>
      <c r="E79" s="11"/>
      <c r="F79" s="11"/>
      <c r="G79" s="12"/>
      <c r="H79" s="11"/>
      <c r="I79" s="11"/>
      <c r="J79" s="11"/>
      <c r="K79" s="11"/>
      <c r="L79" s="11"/>
      <c r="M79" s="11"/>
      <c r="N79" s="11"/>
      <c r="O79" s="11"/>
      <c r="P79" s="11"/>
      <c r="Q79" s="11"/>
      <c r="R79" s="11"/>
      <c r="S79" s="11"/>
    </row>
    <row r="80" spans="1:19">
      <c r="A80" s="11"/>
      <c r="B80" s="11"/>
      <c r="C80" s="11"/>
      <c r="D80" s="11"/>
      <c r="E80" s="11"/>
      <c r="F80" s="11"/>
      <c r="G80" s="12"/>
      <c r="H80" s="11"/>
      <c r="I80" s="11"/>
      <c r="J80" s="11"/>
      <c r="K80" s="11"/>
      <c r="L80" s="11"/>
      <c r="M80" s="11"/>
      <c r="N80" s="11"/>
      <c r="O80" s="11"/>
      <c r="P80" s="11"/>
      <c r="Q80" s="11"/>
      <c r="R80" s="11"/>
      <c r="S80" s="11"/>
    </row>
    <row r="81" spans="1:19">
      <c r="A81" s="11"/>
      <c r="B81" s="11"/>
      <c r="C81" s="11"/>
      <c r="D81" s="11"/>
      <c r="E81" s="11"/>
      <c r="F81" s="11"/>
      <c r="G81" s="12"/>
      <c r="H81" s="11"/>
      <c r="I81" s="11"/>
      <c r="J81" s="11"/>
      <c r="K81" s="11"/>
      <c r="L81" s="11"/>
      <c r="M81" s="11"/>
      <c r="N81" s="11"/>
      <c r="O81" s="11"/>
      <c r="P81" s="11"/>
      <c r="Q81" s="11"/>
      <c r="R81" s="11"/>
      <c r="S81" s="11"/>
    </row>
    <row r="82" spans="1:19">
      <c r="A82" s="11"/>
      <c r="B82" s="11"/>
      <c r="C82" s="11"/>
      <c r="D82" s="11"/>
      <c r="E82" s="11"/>
      <c r="F82" s="11"/>
      <c r="G82" s="12"/>
      <c r="H82" s="11"/>
      <c r="I82" s="11"/>
      <c r="J82" s="11"/>
      <c r="K82" s="11"/>
      <c r="L82" s="11"/>
      <c r="M82" s="11"/>
      <c r="N82" s="11"/>
      <c r="O82" s="11"/>
      <c r="P82" s="11"/>
      <c r="Q82" s="11"/>
      <c r="R82" s="11"/>
      <c r="S82" s="11"/>
    </row>
    <row r="83" spans="1:19">
      <c r="A83" s="11"/>
      <c r="B83" s="11"/>
      <c r="C83" s="11"/>
      <c r="D83" s="11"/>
      <c r="E83" s="11"/>
      <c r="F83" s="11"/>
      <c r="G83" s="12"/>
      <c r="H83" s="11"/>
      <c r="I83" s="11"/>
      <c r="J83" s="11"/>
      <c r="K83" s="11"/>
      <c r="L83" s="11"/>
      <c r="M83" s="11"/>
      <c r="N83" s="11"/>
      <c r="O83" s="11"/>
      <c r="P83" s="11"/>
      <c r="Q83" s="11"/>
      <c r="R83" s="11"/>
      <c r="S83" s="11"/>
    </row>
    <row r="84" spans="1:19">
      <c r="A84" s="11"/>
      <c r="B84" s="11"/>
      <c r="C84" s="11"/>
      <c r="D84" s="11"/>
      <c r="E84" s="11"/>
      <c r="F84" s="11"/>
      <c r="G84" s="12"/>
      <c r="H84" s="11"/>
      <c r="I84" s="11"/>
      <c r="J84" s="11"/>
      <c r="K84" s="11"/>
      <c r="L84" s="11"/>
      <c r="M84" s="11"/>
      <c r="N84" s="11"/>
      <c r="O84" s="11"/>
      <c r="P84" s="11"/>
      <c r="Q84" s="11"/>
      <c r="R84" s="11"/>
      <c r="S84" s="11"/>
    </row>
    <row r="85" spans="1:19">
      <c r="A85" s="11"/>
      <c r="B85" s="11"/>
      <c r="C85" s="11"/>
      <c r="D85" s="11"/>
      <c r="E85" s="11"/>
      <c r="F85" s="11"/>
      <c r="G85" s="12"/>
      <c r="H85" s="11"/>
      <c r="I85" s="11"/>
      <c r="J85" s="11"/>
      <c r="K85" s="11"/>
      <c r="L85" s="11"/>
      <c r="M85" s="11"/>
      <c r="N85" s="11"/>
      <c r="O85" s="11"/>
      <c r="P85" s="11"/>
      <c r="Q85" s="11"/>
      <c r="R85" s="11"/>
      <c r="S85" s="11"/>
    </row>
    <row r="86" spans="1:19">
      <c r="A86" s="11"/>
      <c r="B86" s="11"/>
      <c r="C86" s="11"/>
      <c r="D86" s="11"/>
      <c r="E86" s="11"/>
      <c r="F86" s="11"/>
      <c r="G86" s="12"/>
      <c r="H86" s="11"/>
      <c r="I86" s="11"/>
      <c r="J86" s="11"/>
      <c r="K86" s="11"/>
      <c r="L86" s="11"/>
      <c r="M86" s="11"/>
      <c r="N86" s="11"/>
      <c r="O86" s="11"/>
      <c r="P86" s="11"/>
      <c r="Q86" s="11"/>
      <c r="R86" s="11"/>
      <c r="S86" s="11"/>
    </row>
    <row r="87" spans="1:19">
      <c r="A87" s="11"/>
      <c r="B87" s="11"/>
      <c r="C87" s="11"/>
      <c r="D87" s="11"/>
      <c r="E87" s="11"/>
      <c r="F87" s="11"/>
      <c r="G87" s="12"/>
      <c r="H87" s="11"/>
      <c r="I87" s="11"/>
      <c r="J87" s="11"/>
      <c r="K87" s="11"/>
      <c r="L87" s="11"/>
      <c r="M87" s="11"/>
      <c r="N87" s="11"/>
      <c r="O87" s="11"/>
      <c r="P87" s="11"/>
      <c r="Q87" s="11"/>
      <c r="R87" s="11"/>
      <c r="S87" s="11"/>
    </row>
    <row r="88" spans="1:19">
      <c r="A88" s="11"/>
      <c r="B88" s="11"/>
      <c r="C88" s="11"/>
      <c r="D88" s="11"/>
      <c r="E88" s="11"/>
      <c r="F88" s="11"/>
      <c r="G88" s="12"/>
      <c r="H88" s="11"/>
      <c r="I88" s="11"/>
      <c r="J88" s="11"/>
      <c r="K88" s="11"/>
      <c r="L88" s="11"/>
      <c r="M88" s="11"/>
      <c r="N88" s="11"/>
      <c r="O88" s="11"/>
      <c r="P88" s="11"/>
      <c r="Q88" s="11"/>
      <c r="R88" s="11"/>
      <c r="S88" s="11"/>
    </row>
    <row r="89" spans="1:19">
      <c r="A89" s="11"/>
      <c r="B89" s="11"/>
      <c r="C89" s="11"/>
      <c r="D89" s="11"/>
      <c r="E89" s="11"/>
      <c r="F89" s="11"/>
      <c r="G89" s="12"/>
      <c r="H89" s="11"/>
      <c r="I89" s="11"/>
      <c r="J89" s="11"/>
      <c r="K89" s="11"/>
      <c r="L89" s="11"/>
      <c r="M89" s="11"/>
      <c r="N89" s="11"/>
      <c r="O89" s="11"/>
      <c r="P89" s="11"/>
      <c r="Q89" s="11"/>
      <c r="R89" s="11"/>
      <c r="S89" s="11"/>
    </row>
    <row r="90" spans="1:19">
      <c r="A90" s="11"/>
      <c r="B90" s="11"/>
      <c r="C90" s="11"/>
      <c r="D90" s="11"/>
      <c r="E90" s="11"/>
      <c r="F90" s="11"/>
      <c r="G90" s="12"/>
      <c r="H90" s="11"/>
      <c r="I90" s="11"/>
      <c r="J90" s="11"/>
      <c r="K90" s="11"/>
      <c r="L90" s="11"/>
      <c r="M90" s="11"/>
      <c r="N90" s="11"/>
      <c r="O90" s="11"/>
      <c r="P90" s="11"/>
      <c r="Q90" s="11"/>
      <c r="R90" s="11"/>
      <c r="S90" s="11"/>
    </row>
    <row r="91" spans="1:19">
      <c r="A91" s="11"/>
      <c r="B91" s="11"/>
      <c r="C91" s="11"/>
      <c r="D91" s="11"/>
      <c r="E91" s="11"/>
      <c r="F91" s="11"/>
      <c r="G91" s="12"/>
      <c r="H91" s="11"/>
      <c r="I91" s="11"/>
      <c r="J91" s="11"/>
      <c r="K91" s="11"/>
      <c r="L91" s="11"/>
      <c r="M91" s="11"/>
      <c r="N91" s="11"/>
      <c r="O91" s="11"/>
      <c r="P91" s="11"/>
      <c r="Q91" s="11"/>
      <c r="R91" s="11"/>
      <c r="S91" s="11"/>
    </row>
    <row r="92" spans="1:19">
      <c r="A92" s="11"/>
      <c r="B92" s="11"/>
      <c r="C92" s="11"/>
      <c r="D92" s="11"/>
      <c r="E92" s="11"/>
      <c r="F92" s="11"/>
      <c r="G92" s="12"/>
      <c r="H92" s="11"/>
      <c r="I92" s="11"/>
      <c r="J92" s="11"/>
      <c r="K92" s="11"/>
      <c r="L92" s="11"/>
      <c r="M92" s="11"/>
      <c r="N92" s="11"/>
      <c r="O92" s="11"/>
      <c r="P92" s="11"/>
      <c r="Q92" s="11"/>
      <c r="R92" s="11"/>
      <c r="S92" s="11"/>
    </row>
    <row r="93" spans="1:19">
      <c r="A93" s="11"/>
      <c r="B93" s="11"/>
      <c r="C93" s="11"/>
      <c r="D93" s="11"/>
      <c r="E93" s="11"/>
      <c r="F93" s="11"/>
      <c r="G93" s="12"/>
      <c r="H93" s="11"/>
      <c r="I93" s="11"/>
      <c r="J93" s="11"/>
      <c r="K93" s="11"/>
      <c r="L93" s="11"/>
      <c r="M93" s="11"/>
      <c r="N93" s="11"/>
      <c r="O93" s="11"/>
      <c r="P93" s="11"/>
      <c r="Q93" s="11"/>
      <c r="R93" s="11"/>
      <c r="S93" s="11"/>
    </row>
    <row r="94" spans="1:19">
      <c r="A94" s="11"/>
      <c r="B94" s="11"/>
      <c r="C94" s="11"/>
      <c r="D94" s="11"/>
      <c r="E94" s="11"/>
      <c r="F94" s="11"/>
      <c r="G94" s="12"/>
      <c r="H94" s="11"/>
      <c r="I94" s="11"/>
      <c r="J94" s="11"/>
      <c r="K94" s="11"/>
      <c r="L94" s="11"/>
      <c r="M94" s="11"/>
      <c r="N94" s="11"/>
      <c r="O94" s="11"/>
      <c r="P94" s="11"/>
      <c r="Q94" s="11"/>
      <c r="R94" s="11"/>
      <c r="S94" s="11"/>
    </row>
    <row r="95" spans="1:19">
      <c r="A95" s="11"/>
      <c r="B95" s="11"/>
      <c r="C95" s="11"/>
      <c r="D95" s="11"/>
      <c r="E95" s="11"/>
      <c r="F95" s="11"/>
      <c r="G95" s="12"/>
      <c r="H95" s="11"/>
      <c r="I95" s="11"/>
      <c r="J95" s="11"/>
      <c r="K95" s="11"/>
      <c r="L95" s="11"/>
      <c r="M95" s="11"/>
      <c r="N95" s="11"/>
      <c r="O95" s="11"/>
      <c r="P95" s="11"/>
      <c r="Q95" s="11"/>
      <c r="R95" s="11"/>
      <c r="S95" s="11"/>
    </row>
    <row r="96" spans="1:19">
      <c r="A96" s="11"/>
      <c r="B96" s="11"/>
      <c r="C96" s="11"/>
      <c r="D96" s="11"/>
      <c r="E96" s="11"/>
      <c r="F96" s="11"/>
      <c r="G96" s="12"/>
      <c r="H96" s="11"/>
      <c r="I96" s="11"/>
      <c r="J96" s="11"/>
      <c r="K96" s="11"/>
      <c r="L96" s="11"/>
      <c r="M96" s="11"/>
      <c r="N96" s="11"/>
      <c r="O96" s="11"/>
      <c r="P96" s="11"/>
      <c r="Q96" s="11"/>
      <c r="R96" s="11"/>
      <c r="S96" s="11"/>
    </row>
    <row r="97" spans="1:19">
      <c r="A97" s="11"/>
      <c r="B97" s="11"/>
      <c r="C97" s="11"/>
      <c r="D97" s="11"/>
      <c r="E97" s="11"/>
      <c r="F97" s="11"/>
      <c r="G97" s="12"/>
      <c r="H97" s="11"/>
      <c r="I97" s="11"/>
      <c r="J97" s="11"/>
      <c r="K97" s="11"/>
      <c r="L97" s="11"/>
      <c r="M97" s="11"/>
      <c r="N97" s="11"/>
      <c r="O97" s="11"/>
      <c r="P97" s="11"/>
      <c r="Q97" s="11"/>
      <c r="R97" s="11"/>
      <c r="S97" s="11"/>
    </row>
    <row r="98" spans="1:19">
      <c r="A98" s="11"/>
      <c r="B98" s="11"/>
      <c r="C98" s="11"/>
      <c r="D98" s="11"/>
      <c r="E98" s="11"/>
      <c r="F98" s="11"/>
      <c r="G98" s="12"/>
      <c r="H98" s="11"/>
      <c r="I98" s="11"/>
      <c r="J98" s="11"/>
      <c r="K98" s="11"/>
      <c r="L98" s="11"/>
      <c r="M98" s="11"/>
      <c r="N98" s="11"/>
      <c r="O98" s="11"/>
      <c r="P98" s="11"/>
      <c r="Q98" s="11"/>
      <c r="R98" s="11"/>
      <c r="S98" s="11"/>
    </row>
    <row r="99" spans="1:19">
      <c r="A99" s="11"/>
      <c r="B99" s="11"/>
      <c r="C99" s="11"/>
      <c r="D99" s="11"/>
      <c r="E99" s="11"/>
      <c r="F99" s="11"/>
      <c r="G99" s="12"/>
      <c r="H99" s="11"/>
      <c r="I99" s="11"/>
      <c r="J99" s="11"/>
      <c r="K99" s="11"/>
      <c r="L99" s="11"/>
      <c r="M99" s="11"/>
      <c r="N99" s="11"/>
      <c r="O99" s="11"/>
      <c r="P99" s="11"/>
      <c r="Q99" s="11"/>
      <c r="R99" s="11"/>
      <c r="S99" s="11"/>
    </row>
    <row r="100" spans="1:19">
      <c r="A100" s="11"/>
      <c r="B100" s="11"/>
      <c r="C100" s="11"/>
      <c r="D100" s="11"/>
      <c r="E100" s="11"/>
      <c r="F100" s="11"/>
      <c r="G100" s="12"/>
      <c r="H100" s="11"/>
      <c r="I100" s="11"/>
      <c r="J100" s="11"/>
      <c r="K100" s="11"/>
      <c r="L100" s="11"/>
      <c r="M100" s="11"/>
      <c r="N100" s="11"/>
      <c r="O100" s="11"/>
      <c r="P100" s="11"/>
      <c r="Q100" s="11"/>
      <c r="R100" s="11"/>
      <c r="S100" s="11"/>
    </row>
    <row r="101" spans="1:19">
      <c r="A101" s="11"/>
      <c r="B101" s="11"/>
      <c r="C101" s="11"/>
      <c r="D101" s="11"/>
      <c r="E101" s="11"/>
      <c r="F101" s="11"/>
      <c r="G101" s="12"/>
      <c r="H101" s="11"/>
      <c r="I101" s="11"/>
      <c r="J101" s="11"/>
      <c r="K101" s="11"/>
      <c r="L101" s="11"/>
      <c r="M101" s="11"/>
      <c r="N101" s="11"/>
      <c r="O101" s="11"/>
      <c r="P101" s="11"/>
      <c r="Q101" s="11"/>
      <c r="R101" s="11"/>
      <c r="S101" s="11"/>
    </row>
    <row r="102" spans="1:19">
      <c r="A102" s="11"/>
      <c r="B102" s="11"/>
      <c r="C102" s="11"/>
      <c r="D102" s="11"/>
      <c r="E102" s="11"/>
      <c r="F102" s="11"/>
      <c r="G102" s="12"/>
      <c r="H102" s="11"/>
      <c r="I102" s="11"/>
      <c r="J102" s="11"/>
      <c r="K102" s="11"/>
      <c r="L102" s="11"/>
      <c r="M102" s="11"/>
      <c r="N102" s="11"/>
      <c r="O102" s="11"/>
      <c r="P102" s="11"/>
      <c r="Q102" s="11"/>
      <c r="R102" s="11"/>
      <c r="S102" s="11"/>
    </row>
    <row r="103" spans="1:19">
      <c r="A103" s="11"/>
      <c r="B103" s="11"/>
      <c r="C103" s="11"/>
      <c r="D103" s="11"/>
      <c r="E103" s="11"/>
      <c r="F103" s="11"/>
      <c r="G103" s="12"/>
      <c r="H103" s="11"/>
      <c r="I103" s="11"/>
      <c r="J103" s="11"/>
      <c r="K103" s="11"/>
      <c r="L103" s="11"/>
      <c r="M103" s="11"/>
      <c r="N103" s="11"/>
      <c r="O103" s="11"/>
      <c r="P103" s="11"/>
      <c r="Q103" s="11"/>
      <c r="R103" s="11"/>
      <c r="S103" s="11"/>
    </row>
    <row r="104" spans="1:19">
      <c r="A104" s="11"/>
      <c r="B104" s="11"/>
      <c r="C104" s="11"/>
      <c r="D104" s="11"/>
      <c r="E104" s="11"/>
      <c r="F104" s="11"/>
      <c r="G104" s="12"/>
      <c r="H104" s="11"/>
      <c r="I104" s="11"/>
      <c r="J104" s="11"/>
      <c r="K104" s="11"/>
      <c r="L104" s="11"/>
      <c r="M104" s="11"/>
      <c r="N104" s="11"/>
      <c r="O104" s="11"/>
      <c r="P104" s="11"/>
      <c r="Q104" s="11"/>
      <c r="R104" s="11"/>
      <c r="S104" s="11"/>
    </row>
    <row r="105" spans="1:19">
      <c r="A105" s="11"/>
      <c r="B105" s="11"/>
      <c r="C105" s="11"/>
      <c r="D105" s="11"/>
      <c r="E105" s="11"/>
      <c r="F105" s="11"/>
      <c r="G105" s="12"/>
      <c r="H105" s="11"/>
      <c r="I105" s="11"/>
      <c r="J105" s="11"/>
      <c r="K105" s="11"/>
      <c r="L105" s="11"/>
      <c r="M105" s="11"/>
      <c r="N105" s="11"/>
      <c r="O105" s="11"/>
      <c r="P105" s="11"/>
      <c r="Q105" s="11"/>
      <c r="R105" s="11"/>
      <c r="S105" s="11"/>
    </row>
    <row r="106" spans="1:19">
      <c r="A106" s="11"/>
      <c r="B106" s="11"/>
      <c r="C106" s="11"/>
      <c r="D106" s="11"/>
      <c r="E106" s="11"/>
      <c r="F106" s="11"/>
      <c r="G106" s="12"/>
      <c r="H106" s="11"/>
      <c r="I106" s="11"/>
      <c r="J106" s="11"/>
      <c r="K106" s="11"/>
      <c r="L106" s="11"/>
      <c r="M106" s="11"/>
      <c r="N106" s="11"/>
      <c r="O106" s="11"/>
      <c r="P106" s="11"/>
      <c r="Q106" s="11"/>
      <c r="R106" s="11"/>
      <c r="S106" s="11"/>
    </row>
    <row r="107" spans="1:19">
      <c r="A107" s="11"/>
      <c r="B107" s="11"/>
      <c r="C107" s="11"/>
      <c r="D107" s="11"/>
      <c r="E107" s="11"/>
      <c r="F107" s="11"/>
      <c r="G107" s="12"/>
      <c r="H107" s="11"/>
      <c r="I107" s="11"/>
      <c r="J107" s="11"/>
      <c r="K107" s="11"/>
      <c r="L107" s="11"/>
      <c r="M107" s="11"/>
      <c r="N107" s="11"/>
      <c r="O107" s="11"/>
      <c r="P107" s="11"/>
      <c r="Q107" s="11"/>
      <c r="R107" s="11"/>
      <c r="S107" s="11"/>
    </row>
    <row r="108" spans="1:19">
      <c r="A108" s="11"/>
      <c r="B108" s="11"/>
      <c r="C108" s="11"/>
      <c r="D108" s="11"/>
      <c r="E108" s="11"/>
      <c r="F108" s="11"/>
      <c r="G108" s="12"/>
      <c r="H108" s="11"/>
      <c r="I108" s="11"/>
      <c r="J108" s="11"/>
      <c r="K108" s="11"/>
      <c r="L108" s="11"/>
      <c r="M108" s="11"/>
      <c r="N108" s="11"/>
      <c r="O108" s="11"/>
      <c r="P108" s="11"/>
      <c r="Q108" s="11"/>
      <c r="R108" s="11"/>
      <c r="S108" s="11"/>
    </row>
    <row r="109" spans="1:19">
      <c r="A109" s="11"/>
      <c r="B109" s="11"/>
      <c r="C109" s="11"/>
      <c r="D109" s="11"/>
      <c r="E109" s="11"/>
      <c r="F109" s="11"/>
      <c r="G109" s="12"/>
      <c r="H109" s="11"/>
      <c r="I109" s="11"/>
      <c r="J109" s="11"/>
      <c r="K109" s="11"/>
      <c r="L109" s="11"/>
      <c r="M109" s="11"/>
      <c r="N109" s="11"/>
      <c r="O109" s="11"/>
      <c r="P109" s="11"/>
      <c r="Q109" s="11"/>
      <c r="R109" s="11"/>
      <c r="S109" s="11"/>
    </row>
    <row r="110" spans="1:19">
      <c r="A110" s="11"/>
      <c r="B110" s="11"/>
      <c r="C110" s="11"/>
      <c r="D110" s="11"/>
      <c r="E110" s="11"/>
      <c r="F110" s="11"/>
      <c r="G110" s="12"/>
      <c r="H110" s="11"/>
      <c r="I110" s="11"/>
      <c r="J110" s="11"/>
      <c r="K110" s="11"/>
      <c r="L110" s="11"/>
      <c r="M110" s="11"/>
      <c r="N110" s="11"/>
      <c r="O110" s="11"/>
      <c r="P110" s="11"/>
      <c r="Q110" s="11"/>
      <c r="R110" s="11"/>
      <c r="S110" s="11"/>
    </row>
    <row r="111" spans="1:19">
      <c r="A111" s="11"/>
      <c r="B111" s="11"/>
      <c r="C111" s="11"/>
      <c r="D111" s="11"/>
      <c r="E111" s="11"/>
      <c r="F111" s="11"/>
      <c r="G111" s="12"/>
      <c r="H111" s="11"/>
      <c r="I111" s="11"/>
      <c r="J111" s="11"/>
      <c r="K111" s="11"/>
      <c r="L111" s="11"/>
      <c r="M111" s="11"/>
      <c r="N111" s="11"/>
      <c r="O111" s="11"/>
      <c r="P111" s="11"/>
      <c r="Q111" s="11"/>
      <c r="R111" s="11"/>
      <c r="S111" s="11"/>
    </row>
    <row r="112" spans="1:19">
      <c r="A112" s="11"/>
      <c r="B112" s="11"/>
      <c r="C112" s="11"/>
      <c r="D112" s="11"/>
      <c r="E112" s="11"/>
      <c r="F112" s="11"/>
      <c r="G112" s="12"/>
      <c r="H112" s="11"/>
      <c r="I112" s="11"/>
      <c r="J112" s="11"/>
      <c r="K112" s="11"/>
      <c r="L112" s="11"/>
      <c r="M112" s="11"/>
      <c r="N112" s="11"/>
      <c r="O112" s="11"/>
      <c r="P112" s="11"/>
      <c r="Q112" s="11"/>
      <c r="R112" s="11"/>
      <c r="S112" s="11"/>
    </row>
    <row r="113" spans="1:19">
      <c r="A113" s="11"/>
      <c r="B113" s="11"/>
      <c r="C113" s="11"/>
      <c r="D113" s="11"/>
      <c r="E113" s="11"/>
      <c r="F113" s="11"/>
      <c r="G113" s="12"/>
      <c r="H113" s="11"/>
      <c r="I113" s="11"/>
      <c r="J113" s="11"/>
      <c r="K113" s="11"/>
      <c r="L113" s="11"/>
      <c r="M113" s="11"/>
      <c r="N113" s="11"/>
      <c r="O113" s="11"/>
      <c r="P113" s="11"/>
      <c r="Q113" s="11"/>
      <c r="R113" s="11"/>
      <c r="S113" s="11"/>
    </row>
    <row r="114" spans="1:19">
      <c r="A114" s="11"/>
      <c r="B114" s="11"/>
      <c r="C114" s="11"/>
      <c r="D114" s="11"/>
      <c r="E114" s="11"/>
      <c r="F114" s="11"/>
      <c r="G114" s="12"/>
      <c r="H114" s="11"/>
      <c r="I114" s="11"/>
      <c r="J114" s="11"/>
      <c r="K114" s="11"/>
      <c r="L114" s="11"/>
      <c r="M114" s="11"/>
      <c r="N114" s="11"/>
      <c r="O114" s="11"/>
      <c r="P114" s="11"/>
      <c r="Q114" s="11"/>
      <c r="R114" s="11"/>
      <c r="S114" s="11"/>
    </row>
    <row r="115" spans="1:19">
      <c r="A115" s="11"/>
      <c r="B115" s="11"/>
      <c r="C115" s="11"/>
      <c r="D115" s="11"/>
      <c r="E115" s="11"/>
      <c r="F115" s="11"/>
      <c r="G115" s="12"/>
      <c r="H115" s="11"/>
      <c r="I115" s="11"/>
      <c r="J115" s="11"/>
      <c r="K115" s="11"/>
      <c r="L115" s="11"/>
      <c r="M115" s="11"/>
      <c r="N115" s="11"/>
      <c r="O115" s="11"/>
      <c r="P115" s="11"/>
      <c r="Q115" s="11"/>
      <c r="R115" s="11"/>
      <c r="S115" s="11"/>
    </row>
    <row r="116" spans="1:19">
      <c r="A116" s="11"/>
      <c r="B116" s="11"/>
      <c r="C116" s="11"/>
      <c r="D116" s="11"/>
      <c r="E116" s="11"/>
      <c r="F116" s="11"/>
      <c r="G116" s="12"/>
      <c r="H116" s="11"/>
      <c r="I116" s="11"/>
      <c r="J116" s="11"/>
      <c r="K116" s="11"/>
      <c r="L116" s="11"/>
      <c r="M116" s="11"/>
      <c r="N116" s="11"/>
      <c r="O116" s="11"/>
      <c r="P116" s="11"/>
      <c r="Q116" s="11"/>
      <c r="R116" s="11"/>
      <c r="S116" s="11"/>
    </row>
    <row r="117" spans="1:19">
      <c r="A117" s="11"/>
      <c r="B117" s="11"/>
      <c r="C117" s="11"/>
      <c r="D117" s="11"/>
      <c r="E117" s="11"/>
      <c r="F117" s="11"/>
      <c r="G117" s="12"/>
      <c r="H117" s="11"/>
      <c r="I117" s="11"/>
      <c r="J117" s="11"/>
      <c r="K117" s="11"/>
      <c r="L117" s="11"/>
      <c r="M117" s="11"/>
      <c r="N117" s="11"/>
      <c r="O117" s="11"/>
      <c r="P117" s="11"/>
      <c r="Q117" s="11"/>
      <c r="R117" s="11"/>
      <c r="S117" s="11"/>
    </row>
    <row r="118" spans="1:19">
      <c r="A118" s="11"/>
      <c r="B118" s="11"/>
      <c r="C118" s="11"/>
      <c r="D118" s="11"/>
      <c r="E118" s="11"/>
      <c r="F118" s="11"/>
      <c r="G118" s="12"/>
      <c r="H118" s="11"/>
      <c r="I118" s="11"/>
      <c r="J118" s="11"/>
      <c r="K118" s="11"/>
      <c r="L118" s="11"/>
      <c r="M118" s="11"/>
      <c r="N118" s="11"/>
      <c r="O118" s="11"/>
      <c r="P118" s="11"/>
      <c r="Q118" s="11"/>
      <c r="R118" s="11"/>
      <c r="S118" s="11"/>
    </row>
    <row r="119" spans="1:19">
      <c r="A119" s="11"/>
      <c r="B119" s="11"/>
      <c r="C119" s="11"/>
      <c r="D119" s="11"/>
      <c r="E119" s="11"/>
      <c r="F119" s="11"/>
      <c r="G119" s="12"/>
      <c r="H119" s="11"/>
      <c r="I119" s="11"/>
      <c r="J119" s="11"/>
      <c r="K119" s="11"/>
      <c r="L119" s="11"/>
      <c r="M119" s="11"/>
      <c r="N119" s="11"/>
      <c r="O119" s="11"/>
      <c r="P119" s="11"/>
      <c r="Q119" s="11"/>
      <c r="R119" s="11"/>
      <c r="S119" s="11"/>
    </row>
    <row r="120" spans="1:19">
      <c r="A120" s="11"/>
      <c r="B120" s="11"/>
      <c r="C120" s="11"/>
      <c r="D120" s="11"/>
      <c r="E120" s="11"/>
      <c r="F120" s="11"/>
      <c r="G120" s="12"/>
      <c r="H120" s="11"/>
      <c r="I120" s="11"/>
      <c r="J120" s="11"/>
      <c r="K120" s="11"/>
      <c r="L120" s="11"/>
      <c r="M120" s="11"/>
      <c r="N120" s="11"/>
      <c r="O120" s="11"/>
      <c r="P120" s="11"/>
      <c r="Q120" s="11"/>
      <c r="R120" s="11"/>
      <c r="S120" s="11"/>
    </row>
    <row r="121" spans="1:19">
      <c r="A121" s="11"/>
      <c r="B121" s="11"/>
      <c r="C121" s="11"/>
      <c r="D121" s="11"/>
      <c r="E121" s="11"/>
      <c r="F121" s="11"/>
      <c r="G121" s="12"/>
      <c r="H121" s="11"/>
      <c r="I121" s="11"/>
      <c r="J121" s="11"/>
      <c r="K121" s="11"/>
      <c r="L121" s="11"/>
      <c r="M121" s="11"/>
      <c r="N121" s="11"/>
      <c r="O121" s="11"/>
      <c r="P121" s="11"/>
      <c r="Q121" s="11"/>
      <c r="R121" s="11"/>
      <c r="S121" s="11"/>
    </row>
    <row r="122" spans="1:19">
      <c r="A122" s="11"/>
      <c r="B122" s="11"/>
      <c r="C122" s="11"/>
      <c r="D122" s="11"/>
      <c r="E122" s="11"/>
      <c r="F122" s="11"/>
      <c r="G122" s="12"/>
      <c r="H122" s="11"/>
      <c r="I122" s="11"/>
      <c r="J122" s="11"/>
      <c r="K122" s="11"/>
      <c r="L122" s="11"/>
      <c r="M122" s="11"/>
      <c r="N122" s="11"/>
      <c r="O122" s="11"/>
      <c r="P122" s="11"/>
      <c r="Q122" s="11"/>
      <c r="R122" s="11"/>
      <c r="S122" s="11"/>
    </row>
    <row r="123" spans="1:19">
      <c r="A123" s="11"/>
      <c r="B123" s="11"/>
      <c r="C123" s="11"/>
      <c r="D123" s="11"/>
      <c r="E123" s="11"/>
      <c r="F123" s="11"/>
      <c r="G123" s="12"/>
      <c r="H123" s="11"/>
      <c r="I123" s="11"/>
      <c r="J123" s="11"/>
      <c r="K123" s="11"/>
      <c r="L123" s="11"/>
      <c r="M123" s="11"/>
      <c r="N123" s="11"/>
      <c r="O123" s="11"/>
      <c r="P123" s="11"/>
      <c r="Q123" s="11"/>
      <c r="R123" s="11"/>
      <c r="S123" s="11"/>
    </row>
    <row r="124" spans="1:19">
      <c r="A124" s="11"/>
      <c r="B124" s="11"/>
      <c r="C124" s="11"/>
      <c r="D124" s="11"/>
      <c r="E124" s="11"/>
      <c r="F124" s="11"/>
      <c r="G124" s="12"/>
      <c r="H124" s="11"/>
      <c r="I124" s="11"/>
      <c r="J124" s="11"/>
      <c r="K124" s="11"/>
      <c r="L124" s="11"/>
      <c r="M124" s="11"/>
      <c r="N124" s="11"/>
      <c r="O124" s="11"/>
      <c r="P124" s="11"/>
      <c r="Q124" s="11"/>
      <c r="R124" s="11"/>
      <c r="S124" s="11"/>
    </row>
    <row r="125" spans="1:19">
      <c r="A125" s="11"/>
      <c r="B125" s="11"/>
      <c r="C125" s="11"/>
      <c r="D125" s="11"/>
      <c r="E125" s="11"/>
      <c r="F125" s="11"/>
      <c r="G125" s="12"/>
      <c r="H125" s="11"/>
      <c r="I125" s="11"/>
      <c r="J125" s="11"/>
      <c r="K125" s="11"/>
      <c r="L125" s="11"/>
      <c r="M125" s="11"/>
      <c r="N125" s="11"/>
      <c r="O125" s="11"/>
      <c r="P125" s="11"/>
      <c r="Q125" s="11"/>
      <c r="R125" s="11"/>
      <c r="S125" s="11"/>
    </row>
    <row r="126" spans="1:19">
      <c r="A126" s="11"/>
      <c r="B126" s="11"/>
      <c r="C126" s="11"/>
      <c r="D126" s="11"/>
      <c r="E126" s="11"/>
      <c r="F126" s="11"/>
      <c r="G126" s="12"/>
      <c r="H126" s="11"/>
      <c r="I126" s="11"/>
      <c r="J126" s="11"/>
      <c r="K126" s="11"/>
      <c r="L126" s="11"/>
      <c r="M126" s="11"/>
      <c r="N126" s="11"/>
      <c r="O126" s="11"/>
      <c r="P126" s="11"/>
      <c r="Q126" s="11"/>
      <c r="R126" s="11"/>
      <c r="S126" s="11"/>
    </row>
    <row r="127" spans="1:19">
      <c r="A127" s="11"/>
      <c r="B127" s="11"/>
      <c r="C127" s="11"/>
      <c r="D127" s="11"/>
      <c r="E127" s="11"/>
      <c r="F127" s="11"/>
      <c r="G127" s="12"/>
      <c r="H127" s="11"/>
      <c r="I127" s="11"/>
      <c r="J127" s="11"/>
      <c r="K127" s="11"/>
      <c r="L127" s="11"/>
      <c r="M127" s="11"/>
      <c r="N127" s="11"/>
      <c r="O127" s="11"/>
      <c r="P127" s="11"/>
      <c r="Q127" s="11"/>
      <c r="R127" s="11"/>
      <c r="S127" s="11"/>
    </row>
    <row r="128" spans="1:19">
      <c r="A128" s="11"/>
      <c r="B128" s="11"/>
      <c r="C128" s="11"/>
      <c r="D128" s="11"/>
      <c r="E128" s="11"/>
      <c r="F128" s="11"/>
      <c r="G128" s="12"/>
      <c r="H128" s="11"/>
      <c r="I128" s="11"/>
      <c r="J128" s="11"/>
      <c r="K128" s="11"/>
      <c r="L128" s="11"/>
      <c r="M128" s="11"/>
      <c r="N128" s="11"/>
      <c r="O128" s="11"/>
      <c r="P128" s="11"/>
      <c r="Q128" s="11"/>
      <c r="R128" s="11"/>
      <c r="S128" s="11"/>
    </row>
    <row r="129" spans="1:19">
      <c r="A129" s="11"/>
      <c r="B129" s="11"/>
      <c r="C129" s="11"/>
      <c r="D129" s="11"/>
      <c r="E129" s="11"/>
      <c r="F129" s="11"/>
      <c r="G129" s="12"/>
      <c r="H129" s="11"/>
      <c r="I129" s="11"/>
      <c r="J129" s="11"/>
      <c r="K129" s="11"/>
      <c r="L129" s="11"/>
      <c r="M129" s="11"/>
      <c r="N129" s="11"/>
      <c r="O129" s="11"/>
      <c r="P129" s="11"/>
      <c r="Q129" s="11"/>
      <c r="R129" s="11"/>
      <c r="S129" s="11"/>
    </row>
    <row r="130" spans="1:19">
      <c r="A130" s="11"/>
      <c r="B130" s="11"/>
      <c r="C130" s="11"/>
      <c r="D130" s="11"/>
      <c r="E130" s="11"/>
      <c r="F130" s="11"/>
      <c r="G130" s="12"/>
      <c r="H130" s="11"/>
      <c r="I130" s="11"/>
      <c r="J130" s="11"/>
      <c r="K130" s="11"/>
      <c r="L130" s="11"/>
      <c r="M130" s="11"/>
      <c r="N130" s="11"/>
      <c r="O130" s="11"/>
      <c r="P130" s="11"/>
      <c r="Q130" s="11"/>
      <c r="R130" s="11"/>
      <c r="S130" s="11"/>
    </row>
    <row r="131" spans="1:19">
      <c r="A131" s="11"/>
      <c r="B131" s="11"/>
      <c r="C131" s="11"/>
      <c r="D131" s="11"/>
      <c r="E131" s="11"/>
      <c r="F131" s="11"/>
      <c r="G131" s="12"/>
      <c r="H131" s="11"/>
      <c r="I131" s="11"/>
      <c r="J131" s="11"/>
      <c r="K131" s="11"/>
      <c r="L131" s="11"/>
      <c r="M131" s="11"/>
      <c r="N131" s="11"/>
      <c r="O131" s="11"/>
      <c r="P131" s="11"/>
      <c r="Q131" s="11"/>
      <c r="R131" s="11"/>
      <c r="S131" s="11"/>
    </row>
    <row r="132" spans="1:19">
      <c r="A132" s="11"/>
      <c r="B132" s="11"/>
      <c r="C132" s="11"/>
      <c r="D132" s="11"/>
      <c r="E132" s="11"/>
      <c r="F132" s="11"/>
      <c r="G132" s="12"/>
      <c r="H132" s="11"/>
      <c r="I132" s="11"/>
      <c r="J132" s="11"/>
      <c r="K132" s="11"/>
      <c r="L132" s="11"/>
      <c r="M132" s="11"/>
      <c r="N132" s="11"/>
      <c r="O132" s="11"/>
      <c r="P132" s="11"/>
      <c r="Q132" s="11"/>
      <c r="R132" s="11"/>
      <c r="S132" s="11"/>
    </row>
    <row r="133" spans="1:19">
      <c r="A133" s="11"/>
      <c r="B133" s="11"/>
      <c r="C133" s="11"/>
      <c r="D133" s="11"/>
      <c r="E133" s="11"/>
      <c r="F133" s="11"/>
      <c r="G133" s="12"/>
      <c r="H133" s="11"/>
      <c r="I133" s="11"/>
      <c r="J133" s="11"/>
      <c r="K133" s="11"/>
      <c r="L133" s="11"/>
      <c r="M133" s="11"/>
      <c r="N133" s="11"/>
      <c r="O133" s="11"/>
      <c r="P133" s="11"/>
      <c r="Q133" s="11"/>
      <c r="R133" s="11"/>
      <c r="S133" s="11"/>
    </row>
    <row r="134" spans="1:19">
      <c r="A134" s="11"/>
      <c r="B134" s="11"/>
      <c r="C134" s="11"/>
      <c r="D134" s="11"/>
      <c r="E134" s="11"/>
      <c r="F134" s="11"/>
      <c r="G134" s="12"/>
      <c r="H134" s="11"/>
      <c r="I134" s="11"/>
      <c r="J134" s="11"/>
      <c r="K134" s="11"/>
      <c r="L134" s="11"/>
      <c r="M134" s="11"/>
      <c r="N134" s="11"/>
      <c r="O134" s="11"/>
      <c r="P134" s="11"/>
      <c r="Q134" s="11"/>
      <c r="R134" s="11"/>
      <c r="S134" s="11"/>
    </row>
    <row r="135" spans="1:19">
      <c r="A135" s="11"/>
      <c r="B135" s="11"/>
      <c r="C135" s="11"/>
      <c r="D135" s="11"/>
      <c r="E135" s="11"/>
      <c r="F135" s="11"/>
      <c r="G135" s="12"/>
      <c r="H135" s="11"/>
      <c r="I135" s="11"/>
      <c r="J135" s="11"/>
      <c r="K135" s="11"/>
      <c r="L135" s="11"/>
      <c r="M135" s="11"/>
      <c r="N135" s="11"/>
      <c r="O135" s="11"/>
      <c r="P135" s="11"/>
      <c r="Q135" s="11"/>
      <c r="R135" s="11"/>
      <c r="S135" s="11"/>
    </row>
    <row r="136" spans="1:19">
      <c r="A136" s="11"/>
      <c r="B136" s="11"/>
      <c r="C136" s="11"/>
      <c r="D136" s="11"/>
      <c r="E136" s="11"/>
      <c r="F136" s="11"/>
      <c r="G136" s="12"/>
      <c r="H136" s="11"/>
      <c r="I136" s="11"/>
      <c r="J136" s="11"/>
      <c r="K136" s="11"/>
      <c r="L136" s="11"/>
      <c r="M136" s="11"/>
      <c r="N136" s="11"/>
      <c r="O136" s="11"/>
      <c r="P136" s="11"/>
      <c r="Q136" s="11"/>
      <c r="R136" s="11"/>
      <c r="S136" s="11"/>
    </row>
    <row r="137" spans="1:19">
      <c r="A137" s="11"/>
      <c r="B137" s="11"/>
      <c r="C137" s="11"/>
      <c r="D137" s="11"/>
      <c r="E137" s="11"/>
      <c r="F137" s="11"/>
      <c r="G137" s="12"/>
      <c r="H137" s="11"/>
      <c r="I137" s="11"/>
      <c r="J137" s="11"/>
      <c r="K137" s="11"/>
      <c r="L137" s="11"/>
      <c r="M137" s="11"/>
      <c r="N137" s="11"/>
      <c r="O137" s="11"/>
      <c r="P137" s="11"/>
      <c r="Q137" s="11"/>
      <c r="R137" s="11"/>
      <c r="S137" s="11"/>
    </row>
    <row r="138" spans="1:19">
      <c r="A138" s="11"/>
      <c r="B138" s="11"/>
      <c r="C138" s="11"/>
      <c r="D138" s="11"/>
      <c r="E138" s="11"/>
      <c r="F138" s="11"/>
      <c r="G138" s="12"/>
      <c r="H138" s="11"/>
      <c r="I138" s="11"/>
      <c r="J138" s="11"/>
      <c r="K138" s="11"/>
      <c r="L138" s="11"/>
      <c r="M138" s="11"/>
      <c r="N138" s="11"/>
      <c r="O138" s="11"/>
      <c r="P138" s="11"/>
      <c r="Q138" s="11"/>
      <c r="R138" s="11"/>
      <c r="S138" s="11"/>
    </row>
    <row r="139" spans="1:19">
      <c r="A139" s="11"/>
      <c r="B139" s="11"/>
      <c r="C139" s="11"/>
      <c r="D139" s="11"/>
      <c r="E139" s="11"/>
      <c r="F139" s="11"/>
      <c r="G139" s="12"/>
      <c r="H139" s="11"/>
      <c r="I139" s="11"/>
      <c r="J139" s="11"/>
      <c r="K139" s="11"/>
      <c r="L139" s="11"/>
      <c r="M139" s="11"/>
      <c r="N139" s="11"/>
      <c r="O139" s="11"/>
      <c r="P139" s="11"/>
      <c r="Q139" s="11"/>
      <c r="R139" s="11"/>
      <c r="S139" s="11"/>
    </row>
    <row r="140" spans="1:19">
      <c r="A140" s="11"/>
      <c r="B140" s="11"/>
      <c r="C140" s="11"/>
      <c r="D140" s="11"/>
      <c r="E140" s="11"/>
      <c r="F140" s="11"/>
      <c r="G140" s="12"/>
      <c r="H140" s="11"/>
      <c r="I140" s="11"/>
      <c r="J140" s="11"/>
      <c r="K140" s="11"/>
      <c r="L140" s="11"/>
      <c r="M140" s="11"/>
      <c r="N140" s="11"/>
      <c r="O140" s="11"/>
      <c r="P140" s="11"/>
      <c r="Q140" s="11"/>
      <c r="R140" s="11"/>
      <c r="S140" s="11"/>
    </row>
    <row r="141" spans="1:19">
      <c r="A141" s="11"/>
      <c r="B141" s="11"/>
      <c r="C141" s="11"/>
      <c r="D141" s="11"/>
      <c r="E141" s="11"/>
      <c r="F141" s="11"/>
      <c r="G141" s="12"/>
      <c r="H141" s="11"/>
      <c r="I141" s="11"/>
      <c r="J141" s="11"/>
      <c r="K141" s="11"/>
      <c r="L141" s="11"/>
      <c r="M141" s="11"/>
      <c r="N141" s="11"/>
      <c r="O141" s="11"/>
      <c r="P141" s="11"/>
      <c r="Q141" s="11"/>
      <c r="R141" s="11"/>
      <c r="S141" s="11"/>
    </row>
    <row r="142" spans="1:19">
      <c r="A142" s="11"/>
      <c r="B142" s="11"/>
      <c r="C142" s="11"/>
      <c r="D142" s="11"/>
      <c r="E142" s="11"/>
      <c r="F142" s="11"/>
      <c r="G142" s="12"/>
      <c r="H142" s="11"/>
      <c r="I142" s="11"/>
      <c r="J142" s="11"/>
      <c r="K142" s="11"/>
      <c r="L142" s="11"/>
      <c r="M142" s="11"/>
      <c r="N142" s="11"/>
      <c r="O142" s="11"/>
      <c r="P142" s="11"/>
      <c r="Q142" s="11"/>
      <c r="R142" s="11"/>
      <c r="S142" s="11"/>
    </row>
    <row r="143" spans="1:19">
      <c r="A143" s="11"/>
      <c r="B143" s="11"/>
      <c r="C143" s="11"/>
      <c r="D143" s="11"/>
      <c r="E143" s="11"/>
      <c r="F143" s="11"/>
      <c r="G143" s="12"/>
      <c r="H143" s="11"/>
      <c r="I143" s="11"/>
      <c r="J143" s="11"/>
      <c r="K143" s="11"/>
      <c r="L143" s="11"/>
      <c r="M143" s="11"/>
      <c r="N143" s="11"/>
      <c r="O143" s="11"/>
      <c r="P143" s="11"/>
      <c r="Q143" s="11"/>
      <c r="R143" s="11"/>
      <c r="S143" s="11"/>
    </row>
    <row r="144" spans="1:19">
      <c r="A144" s="11"/>
      <c r="B144" s="11"/>
      <c r="C144" s="11"/>
      <c r="D144" s="11"/>
      <c r="E144" s="11"/>
      <c r="F144" s="11"/>
      <c r="G144" s="12"/>
      <c r="H144" s="11"/>
      <c r="I144" s="11"/>
      <c r="J144" s="11"/>
      <c r="K144" s="11"/>
      <c r="L144" s="11"/>
      <c r="M144" s="11"/>
      <c r="N144" s="11"/>
      <c r="O144" s="11"/>
      <c r="P144" s="11"/>
      <c r="Q144" s="11"/>
      <c r="R144" s="11"/>
      <c r="S144" s="11"/>
    </row>
    <row r="145" spans="1:19">
      <c r="A145" s="11"/>
      <c r="B145" s="11"/>
      <c r="C145" s="11"/>
      <c r="D145" s="11"/>
      <c r="E145" s="11"/>
      <c r="F145" s="11"/>
      <c r="G145" s="12"/>
      <c r="H145" s="11"/>
      <c r="I145" s="11"/>
      <c r="J145" s="11"/>
      <c r="K145" s="11"/>
      <c r="L145" s="11"/>
      <c r="M145" s="11"/>
      <c r="N145" s="11"/>
      <c r="O145" s="11"/>
      <c r="P145" s="11"/>
      <c r="Q145" s="11"/>
      <c r="R145" s="11"/>
      <c r="S145" s="11"/>
    </row>
    <row r="146" spans="1:19">
      <c r="A146" s="11"/>
      <c r="B146" s="11"/>
      <c r="C146" s="11"/>
      <c r="D146" s="11"/>
      <c r="E146" s="11"/>
      <c r="F146" s="11"/>
      <c r="G146" s="12"/>
      <c r="H146" s="11"/>
      <c r="I146" s="11"/>
      <c r="J146" s="11"/>
      <c r="K146" s="11"/>
      <c r="L146" s="11"/>
      <c r="M146" s="11"/>
      <c r="N146" s="11"/>
      <c r="O146" s="11"/>
      <c r="P146" s="11"/>
      <c r="Q146" s="11"/>
      <c r="R146" s="11"/>
      <c r="S146" s="11"/>
    </row>
    <row r="147" spans="1:19">
      <c r="A147" s="11"/>
      <c r="B147" s="11"/>
      <c r="C147" s="11"/>
      <c r="D147" s="11"/>
      <c r="E147" s="11"/>
      <c r="F147" s="11"/>
      <c r="G147" s="12"/>
      <c r="H147" s="11"/>
      <c r="I147" s="11"/>
      <c r="J147" s="11"/>
      <c r="K147" s="11"/>
      <c r="L147" s="11"/>
      <c r="M147" s="11"/>
      <c r="N147" s="11"/>
      <c r="O147" s="11"/>
      <c r="P147" s="11"/>
      <c r="Q147" s="11"/>
      <c r="R147" s="11"/>
      <c r="S147" s="11"/>
    </row>
    <row r="148" spans="1:19">
      <c r="A148" s="11"/>
      <c r="B148" s="11"/>
      <c r="C148" s="11"/>
      <c r="D148" s="11"/>
      <c r="E148" s="11"/>
      <c r="F148" s="11"/>
      <c r="G148" s="12"/>
      <c r="H148" s="11"/>
      <c r="I148" s="11"/>
      <c r="J148" s="11"/>
      <c r="K148" s="11"/>
      <c r="L148" s="11"/>
      <c r="M148" s="11"/>
      <c r="N148" s="11"/>
      <c r="O148" s="11"/>
      <c r="P148" s="11"/>
      <c r="Q148" s="11"/>
      <c r="R148" s="11"/>
      <c r="S148" s="11"/>
    </row>
    <row r="149" spans="1:19">
      <c r="A149" s="11"/>
      <c r="B149" s="11"/>
      <c r="C149" s="11"/>
      <c r="D149" s="11"/>
      <c r="E149" s="11"/>
      <c r="F149" s="11"/>
      <c r="G149" s="12"/>
      <c r="H149" s="11"/>
      <c r="I149" s="11"/>
      <c r="J149" s="11"/>
      <c r="K149" s="11"/>
      <c r="L149" s="11"/>
      <c r="M149" s="11"/>
      <c r="N149" s="11"/>
      <c r="O149" s="11"/>
      <c r="P149" s="11"/>
      <c r="Q149" s="11"/>
      <c r="R149" s="11"/>
      <c r="S149" s="11"/>
    </row>
    <row r="150" spans="1:19">
      <c r="A150" s="11"/>
      <c r="B150" s="11"/>
      <c r="C150" s="11"/>
      <c r="D150" s="11"/>
      <c r="E150" s="11"/>
      <c r="F150" s="11"/>
      <c r="G150" s="12"/>
      <c r="H150" s="11"/>
      <c r="I150" s="11"/>
      <c r="J150" s="11"/>
      <c r="K150" s="11"/>
      <c r="L150" s="11"/>
      <c r="M150" s="11"/>
      <c r="N150" s="11"/>
      <c r="O150" s="11"/>
      <c r="P150" s="11"/>
      <c r="Q150" s="11"/>
      <c r="R150" s="11"/>
      <c r="S150" s="11"/>
    </row>
    <row r="151" spans="1:19">
      <c r="A151" s="11"/>
      <c r="B151" s="11"/>
      <c r="C151" s="11"/>
      <c r="D151" s="11"/>
      <c r="E151" s="11"/>
      <c r="F151" s="11"/>
      <c r="G151" s="12"/>
      <c r="H151" s="11"/>
      <c r="I151" s="11"/>
      <c r="J151" s="11"/>
      <c r="K151" s="11"/>
      <c r="L151" s="11"/>
      <c r="M151" s="11"/>
      <c r="N151" s="11"/>
      <c r="O151" s="11"/>
      <c r="P151" s="11"/>
      <c r="Q151" s="11"/>
      <c r="R151" s="11"/>
      <c r="S151" s="11"/>
    </row>
    <row r="152" spans="1:19">
      <c r="A152" s="11"/>
      <c r="B152" s="11"/>
      <c r="C152" s="11"/>
      <c r="D152" s="11"/>
      <c r="E152" s="11"/>
      <c r="F152" s="11"/>
      <c r="G152" s="12"/>
      <c r="H152" s="11"/>
      <c r="I152" s="11"/>
      <c r="J152" s="11"/>
      <c r="K152" s="11"/>
      <c r="L152" s="11"/>
      <c r="M152" s="11"/>
      <c r="N152" s="11"/>
      <c r="O152" s="11"/>
      <c r="P152" s="11"/>
      <c r="Q152" s="11"/>
      <c r="R152" s="11"/>
      <c r="S152" s="11"/>
    </row>
    <row r="153" spans="1:19">
      <c r="A153" s="11"/>
      <c r="B153" s="11"/>
      <c r="C153" s="11"/>
      <c r="D153" s="11"/>
      <c r="E153" s="11"/>
      <c r="F153" s="11"/>
      <c r="G153" s="12"/>
      <c r="H153" s="11"/>
      <c r="I153" s="11"/>
      <c r="J153" s="11"/>
      <c r="K153" s="11"/>
      <c r="L153" s="11"/>
      <c r="M153" s="11"/>
      <c r="N153" s="11"/>
      <c r="O153" s="11"/>
      <c r="P153" s="11"/>
      <c r="Q153" s="11"/>
      <c r="R153" s="11"/>
      <c r="S153" s="11"/>
    </row>
    <row r="154" spans="1:19">
      <c r="A154" s="11"/>
      <c r="B154" s="11"/>
      <c r="C154" s="11"/>
      <c r="D154" s="11"/>
      <c r="E154" s="11"/>
      <c r="F154" s="11"/>
      <c r="G154" s="12"/>
      <c r="H154" s="11"/>
      <c r="I154" s="11"/>
      <c r="J154" s="11"/>
      <c r="K154" s="11"/>
      <c r="L154" s="11"/>
      <c r="M154" s="11"/>
      <c r="N154" s="11"/>
      <c r="O154" s="11"/>
      <c r="P154" s="11"/>
      <c r="Q154" s="11"/>
      <c r="R154" s="11"/>
      <c r="S154" s="11"/>
    </row>
    <row r="155" spans="1:19">
      <c r="A155" s="11"/>
      <c r="B155" s="11"/>
      <c r="C155" s="11"/>
      <c r="D155" s="11"/>
      <c r="E155" s="11"/>
      <c r="F155" s="11"/>
      <c r="G155" s="12"/>
      <c r="H155" s="11"/>
      <c r="I155" s="11"/>
      <c r="J155" s="11"/>
      <c r="K155" s="11"/>
      <c r="L155" s="11"/>
      <c r="M155" s="11"/>
      <c r="N155" s="11"/>
      <c r="O155" s="11"/>
      <c r="P155" s="11"/>
      <c r="Q155" s="11"/>
      <c r="R155" s="11"/>
      <c r="S155" s="11"/>
    </row>
    <row r="156" spans="1:19">
      <c r="A156" s="11"/>
      <c r="B156" s="11"/>
      <c r="C156" s="11"/>
      <c r="D156" s="11"/>
      <c r="E156" s="11"/>
      <c r="F156" s="11"/>
      <c r="G156" s="12"/>
      <c r="H156" s="11"/>
      <c r="I156" s="11"/>
      <c r="J156" s="11"/>
      <c r="K156" s="11"/>
      <c r="L156" s="11"/>
      <c r="M156" s="11"/>
      <c r="N156" s="11"/>
      <c r="O156" s="11"/>
      <c r="P156" s="11"/>
      <c r="Q156" s="11"/>
      <c r="R156" s="11"/>
      <c r="S156" s="11"/>
    </row>
    <row r="157" spans="1:19">
      <c r="A157" s="11"/>
      <c r="B157" s="11"/>
      <c r="C157" s="11"/>
      <c r="D157" s="11"/>
      <c r="E157" s="11"/>
      <c r="F157" s="11"/>
      <c r="G157" s="12"/>
      <c r="H157" s="11"/>
      <c r="I157" s="11"/>
      <c r="J157" s="11"/>
      <c r="K157" s="11"/>
      <c r="L157" s="11"/>
      <c r="M157" s="11"/>
      <c r="N157" s="11"/>
      <c r="O157" s="11"/>
      <c r="P157" s="11"/>
      <c r="Q157" s="11"/>
      <c r="R157" s="11"/>
      <c r="S157" s="11"/>
    </row>
    <row r="158" spans="1:19">
      <c r="A158" s="11"/>
      <c r="B158" s="11"/>
      <c r="C158" s="11"/>
      <c r="D158" s="11"/>
      <c r="E158" s="11"/>
      <c r="F158" s="11"/>
      <c r="G158" s="12"/>
      <c r="H158" s="11"/>
      <c r="I158" s="11"/>
      <c r="J158" s="11"/>
      <c r="K158" s="11"/>
      <c r="L158" s="11"/>
      <c r="M158" s="11"/>
      <c r="N158" s="11"/>
      <c r="O158" s="11"/>
      <c r="P158" s="11"/>
      <c r="Q158" s="11"/>
      <c r="R158" s="11"/>
      <c r="S158" s="11"/>
    </row>
    <row r="159" spans="1:19">
      <c r="A159" s="11"/>
      <c r="B159" s="11"/>
      <c r="C159" s="11"/>
      <c r="D159" s="11"/>
      <c r="E159" s="11"/>
      <c r="F159" s="11"/>
      <c r="G159" s="12"/>
      <c r="H159" s="11"/>
      <c r="I159" s="11"/>
      <c r="J159" s="11"/>
      <c r="K159" s="11"/>
      <c r="L159" s="11"/>
      <c r="M159" s="11"/>
      <c r="N159" s="11"/>
      <c r="O159" s="11"/>
      <c r="P159" s="11"/>
      <c r="Q159" s="11"/>
      <c r="R159" s="11"/>
      <c r="S159" s="11"/>
    </row>
    <row r="160" spans="1:19">
      <c r="A160" s="11"/>
      <c r="B160" s="11"/>
      <c r="C160" s="11"/>
      <c r="D160" s="11"/>
      <c r="E160" s="11"/>
      <c r="F160" s="11"/>
      <c r="G160" s="12"/>
      <c r="H160" s="11"/>
      <c r="I160" s="11"/>
      <c r="J160" s="11"/>
      <c r="K160" s="11"/>
      <c r="L160" s="11"/>
      <c r="M160" s="11"/>
      <c r="N160" s="11"/>
      <c r="O160" s="11"/>
      <c r="P160" s="11"/>
      <c r="Q160" s="11"/>
      <c r="R160" s="11"/>
      <c r="S160" s="11"/>
    </row>
    <row r="161" spans="1:19">
      <c r="A161" s="11"/>
      <c r="B161" s="11"/>
      <c r="C161" s="11"/>
      <c r="D161" s="11"/>
      <c r="E161" s="11"/>
      <c r="F161" s="11"/>
      <c r="G161" s="12"/>
      <c r="H161" s="11"/>
      <c r="I161" s="11"/>
      <c r="J161" s="11"/>
      <c r="K161" s="11"/>
      <c r="L161" s="11"/>
      <c r="M161" s="11"/>
      <c r="N161" s="11"/>
      <c r="O161" s="11"/>
      <c r="P161" s="11"/>
      <c r="Q161" s="11"/>
      <c r="R161" s="11"/>
      <c r="S161" s="11"/>
    </row>
    <row r="162" spans="1:19">
      <c r="A162" s="11"/>
      <c r="B162" s="11"/>
      <c r="C162" s="11"/>
      <c r="D162" s="11"/>
      <c r="E162" s="11"/>
      <c r="F162" s="11"/>
      <c r="G162" s="12"/>
      <c r="H162" s="11"/>
      <c r="I162" s="11"/>
      <c r="J162" s="11"/>
      <c r="K162" s="11"/>
      <c r="L162" s="11"/>
      <c r="M162" s="11"/>
      <c r="N162" s="11"/>
      <c r="O162" s="11"/>
      <c r="P162" s="11"/>
      <c r="Q162" s="11"/>
      <c r="R162" s="11"/>
      <c r="S162" s="11"/>
    </row>
    <row r="163" spans="1:19">
      <c r="A163" s="11"/>
      <c r="B163" s="11"/>
      <c r="C163" s="11"/>
      <c r="D163" s="11"/>
      <c r="E163" s="11"/>
      <c r="F163" s="11"/>
      <c r="G163" s="12"/>
      <c r="H163" s="11"/>
      <c r="I163" s="11"/>
      <c r="J163" s="11"/>
      <c r="K163" s="11"/>
      <c r="L163" s="11"/>
      <c r="M163" s="11"/>
      <c r="N163" s="11"/>
      <c r="O163" s="11"/>
      <c r="P163" s="11"/>
      <c r="Q163" s="11"/>
      <c r="R163" s="11"/>
      <c r="S163" s="11"/>
    </row>
    <row r="164" spans="1:19">
      <c r="A164" s="11"/>
      <c r="B164" s="11"/>
      <c r="C164" s="11"/>
      <c r="D164" s="11"/>
      <c r="E164" s="11"/>
      <c r="F164" s="11"/>
      <c r="G164" s="12"/>
      <c r="H164" s="11"/>
      <c r="I164" s="11"/>
      <c r="J164" s="11"/>
      <c r="K164" s="11"/>
      <c r="L164" s="11"/>
      <c r="M164" s="11"/>
      <c r="N164" s="11"/>
      <c r="O164" s="11"/>
      <c r="P164" s="11"/>
      <c r="Q164" s="11"/>
      <c r="R164" s="11"/>
      <c r="S164" s="11"/>
    </row>
    <row r="165" spans="1:19">
      <c r="A165" s="11"/>
      <c r="B165" s="11"/>
      <c r="C165" s="11"/>
      <c r="D165" s="11"/>
      <c r="E165" s="11"/>
      <c r="F165" s="11"/>
      <c r="G165" s="12"/>
      <c r="H165" s="11"/>
      <c r="I165" s="11"/>
      <c r="J165" s="11"/>
      <c r="K165" s="11"/>
      <c r="L165" s="11"/>
      <c r="M165" s="11"/>
      <c r="N165" s="11"/>
      <c r="O165" s="11"/>
      <c r="P165" s="11"/>
      <c r="Q165" s="11"/>
      <c r="R165" s="11"/>
      <c r="S165" s="11"/>
    </row>
    <row r="166" spans="1:19">
      <c r="A166" s="11"/>
      <c r="B166" s="11"/>
      <c r="C166" s="11"/>
      <c r="D166" s="11"/>
      <c r="E166" s="11"/>
      <c r="F166" s="11"/>
      <c r="G166" s="12"/>
      <c r="H166" s="11"/>
      <c r="I166" s="11"/>
      <c r="J166" s="11"/>
      <c r="K166" s="11"/>
      <c r="L166" s="11"/>
      <c r="M166" s="11"/>
      <c r="N166" s="11"/>
      <c r="O166" s="11"/>
      <c r="P166" s="11"/>
      <c r="Q166" s="11"/>
      <c r="R166" s="11"/>
      <c r="S166" s="11"/>
    </row>
    <row r="167" spans="1:19">
      <c r="A167" s="11"/>
      <c r="B167" s="11"/>
      <c r="C167" s="11"/>
      <c r="D167" s="11"/>
      <c r="E167" s="11"/>
      <c r="F167" s="11"/>
      <c r="G167" s="12"/>
      <c r="H167" s="11"/>
      <c r="I167" s="11"/>
      <c r="J167" s="11"/>
      <c r="K167" s="11"/>
      <c r="L167" s="11"/>
      <c r="M167" s="11"/>
      <c r="N167" s="11"/>
      <c r="O167" s="11"/>
      <c r="P167" s="11"/>
      <c r="Q167" s="11"/>
      <c r="R167" s="11"/>
      <c r="S167" s="11"/>
    </row>
    <row r="168" spans="1:19">
      <c r="A168" s="11"/>
      <c r="B168" s="11"/>
      <c r="C168" s="11"/>
      <c r="D168" s="11"/>
      <c r="E168" s="11"/>
      <c r="F168" s="11"/>
      <c r="G168" s="12"/>
      <c r="H168" s="11"/>
      <c r="I168" s="11"/>
      <c r="J168" s="11"/>
      <c r="K168" s="11"/>
      <c r="L168" s="11"/>
      <c r="M168" s="11"/>
      <c r="N168" s="11"/>
      <c r="O168" s="11"/>
      <c r="P168" s="11"/>
      <c r="Q168" s="11"/>
      <c r="R168" s="11"/>
      <c r="S168" s="11"/>
    </row>
    <row r="169" spans="1:19">
      <c r="A169" s="11"/>
      <c r="B169" s="11"/>
      <c r="C169" s="11"/>
      <c r="D169" s="11"/>
      <c r="E169" s="11"/>
      <c r="F169" s="11"/>
      <c r="G169" s="12"/>
      <c r="H169" s="11"/>
      <c r="I169" s="11"/>
      <c r="J169" s="11"/>
      <c r="K169" s="11"/>
      <c r="L169" s="11"/>
      <c r="M169" s="11"/>
      <c r="N169" s="11"/>
      <c r="O169" s="11"/>
      <c r="P169" s="11"/>
      <c r="Q169" s="11"/>
      <c r="R169" s="11"/>
      <c r="S169" s="11"/>
    </row>
    <row r="170" spans="1:19">
      <c r="A170" s="11"/>
      <c r="B170" s="11"/>
      <c r="C170" s="11"/>
      <c r="D170" s="11"/>
      <c r="E170" s="11"/>
      <c r="F170" s="11"/>
      <c r="G170" s="12"/>
      <c r="H170" s="11"/>
      <c r="I170" s="11"/>
      <c r="J170" s="11"/>
      <c r="K170" s="11"/>
      <c r="L170" s="11"/>
      <c r="M170" s="11"/>
      <c r="N170" s="11"/>
      <c r="O170" s="11"/>
      <c r="P170" s="11"/>
      <c r="Q170" s="11"/>
      <c r="R170" s="11"/>
      <c r="S170" s="11"/>
    </row>
    <row r="171" spans="1:19">
      <c r="A171" s="11"/>
      <c r="B171" s="11"/>
      <c r="C171" s="11"/>
      <c r="D171" s="11"/>
      <c r="E171" s="11"/>
      <c r="F171" s="11"/>
      <c r="G171" s="12"/>
      <c r="H171" s="11"/>
      <c r="I171" s="11"/>
      <c r="J171" s="11"/>
      <c r="K171" s="11"/>
      <c r="L171" s="11"/>
      <c r="M171" s="11"/>
      <c r="N171" s="11"/>
      <c r="O171" s="11"/>
      <c r="P171" s="11"/>
      <c r="Q171" s="11"/>
      <c r="R171" s="11"/>
      <c r="S171" s="11"/>
    </row>
    <row r="172" spans="1:19">
      <c r="A172" s="11"/>
      <c r="B172" s="11"/>
      <c r="C172" s="11"/>
      <c r="D172" s="11"/>
      <c r="E172" s="11"/>
      <c r="F172" s="11"/>
      <c r="G172" s="12"/>
      <c r="H172" s="11"/>
      <c r="I172" s="11"/>
      <c r="J172" s="11"/>
      <c r="K172" s="11"/>
      <c r="L172" s="11"/>
      <c r="M172" s="11"/>
      <c r="N172" s="11"/>
      <c r="O172" s="11"/>
      <c r="P172" s="11"/>
      <c r="Q172" s="11"/>
      <c r="R172" s="11"/>
      <c r="S172" s="11"/>
    </row>
    <row r="173" spans="1:19">
      <c r="A173" s="11"/>
      <c r="B173" s="11"/>
      <c r="C173" s="11"/>
      <c r="D173" s="11"/>
      <c r="E173" s="11"/>
      <c r="F173" s="11"/>
      <c r="G173" s="12"/>
      <c r="H173" s="11"/>
      <c r="I173" s="11"/>
      <c r="J173" s="11"/>
      <c r="K173" s="11"/>
      <c r="L173" s="11"/>
      <c r="M173" s="11"/>
      <c r="N173" s="11"/>
      <c r="O173" s="11"/>
      <c r="P173" s="11"/>
      <c r="Q173" s="11"/>
      <c r="R173" s="11"/>
      <c r="S173" s="11"/>
    </row>
    <row r="174" spans="1:19">
      <c r="A174" s="11"/>
      <c r="B174" s="11"/>
      <c r="C174" s="11"/>
      <c r="D174" s="11"/>
      <c r="E174" s="11"/>
      <c r="F174" s="11"/>
      <c r="G174" s="12"/>
      <c r="H174" s="11"/>
      <c r="I174" s="11"/>
      <c r="J174" s="11"/>
      <c r="K174" s="11"/>
      <c r="L174" s="11"/>
      <c r="M174" s="11"/>
      <c r="N174" s="11"/>
      <c r="O174" s="11"/>
      <c r="P174" s="11"/>
      <c r="Q174" s="11"/>
      <c r="R174" s="11"/>
      <c r="S174" s="11"/>
    </row>
    <row r="175" spans="1:19">
      <c r="A175" s="11"/>
      <c r="B175" s="11"/>
      <c r="C175" s="11"/>
      <c r="D175" s="11"/>
      <c r="E175" s="11"/>
      <c r="F175" s="11"/>
      <c r="G175" s="12"/>
      <c r="H175" s="11"/>
      <c r="I175" s="11"/>
      <c r="J175" s="11"/>
      <c r="K175" s="11"/>
      <c r="L175" s="11"/>
      <c r="M175" s="11"/>
      <c r="N175" s="11"/>
      <c r="O175" s="11"/>
      <c r="P175" s="11"/>
      <c r="Q175" s="11"/>
      <c r="R175" s="11"/>
      <c r="S175" s="11"/>
    </row>
    <row r="176" spans="1:19">
      <c r="A176" s="11"/>
      <c r="B176" s="11"/>
      <c r="C176" s="11"/>
      <c r="D176" s="11"/>
      <c r="E176" s="11"/>
      <c r="F176" s="11"/>
      <c r="G176" s="12"/>
      <c r="H176" s="11"/>
      <c r="I176" s="11"/>
      <c r="J176" s="11"/>
      <c r="K176" s="11"/>
      <c r="L176" s="11"/>
      <c r="M176" s="11"/>
      <c r="N176" s="11"/>
      <c r="O176" s="11"/>
      <c r="P176" s="11"/>
      <c r="Q176" s="11"/>
      <c r="R176" s="11"/>
      <c r="S176" s="11"/>
    </row>
    <row r="177" spans="1:19">
      <c r="A177" s="11"/>
      <c r="B177" s="11"/>
      <c r="C177" s="11"/>
      <c r="D177" s="11"/>
      <c r="E177" s="11"/>
      <c r="F177" s="11"/>
      <c r="G177" s="12"/>
      <c r="H177" s="11"/>
      <c r="I177" s="11"/>
      <c r="J177" s="11"/>
      <c r="K177" s="11"/>
      <c r="L177" s="11"/>
      <c r="M177" s="11"/>
      <c r="N177" s="11"/>
      <c r="O177" s="11"/>
      <c r="P177" s="11"/>
      <c r="Q177" s="11"/>
      <c r="R177" s="11"/>
      <c r="S177" s="11"/>
    </row>
    <row r="178" spans="1:19">
      <c r="A178" s="11"/>
      <c r="B178" s="11"/>
      <c r="C178" s="11"/>
      <c r="D178" s="11"/>
      <c r="E178" s="11"/>
      <c r="F178" s="11"/>
      <c r="G178" s="12"/>
      <c r="H178" s="11"/>
      <c r="I178" s="11"/>
      <c r="J178" s="11"/>
      <c r="K178" s="11"/>
      <c r="L178" s="11"/>
      <c r="M178" s="11"/>
      <c r="N178" s="11"/>
      <c r="O178" s="11"/>
      <c r="P178" s="11"/>
      <c r="Q178" s="11"/>
      <c r="R178" s="11"/>
      <c r="S178" s="11"/>
    </row>
    <row r="179" spans="1:19">
      <c r="A179" s="11"/>
      <c r="B179" s="11"/>
      <c r="C179" s="11"/>
      <c r="D179" s="11"/>
      <c r="E179" s="11"/>
      <c r="F179" s="11"/>
      <c r="G179" s="12"/>
      <c r="H179" s="11"/>
      <c r="I179" s="11"/>
      <c r="J179" s="11"/>
      <c r="K179" s="11"/>
      <c r="L179" s="11"/>
      <c r="M179" s="11"/>
      <c r="N179" s="11"/>
      <c r="O179" s="11"/>
      <c r="P179" s="11"/>
      <c r="Q179" s="11"/>
      <c r="R179" s="11"/>
      <c r="S179" s="11"/>
    </row>
    <row r="180" spans="1:19">
      <c r="A180" s="11"/>
      <c r="B180" s="11"/>
      <c r="C180" s="11"/>
      <c r="D180" s="11"/>
      <c r="E180" s="11"/>
      <c r="F180" s="11"/>
      <c r="G180" s="12"/>
      <c r="H180" s="11"/>
      <c r="I180" s="11"/>
      <c r="J180" s="11"/>
      <c r="K180" s="11"/>
      <c r="L180" s="11"/>
      <c r="M180" s="11"/>
      <c r="N180" s="11"/>
      <c r="O180" s="11"/>
      <c r="P180" s="11"/>
      <c r="Q180" s="11"/>
      <c r="R180" s="11"/>
      <c r="S180" s="11"/>
    </row>
    <row r="181" spans="1:19">
      <c r="A181" s="11"/>
      <c r="B181" s="11"/>
      <c r="C181" s="11"/>
      <c r="D181" s="11"/>
      <c r="E181" s="11"/>
      <c r="F181" s="11"/>
      <c r="G181" s="12"/>
      <c r="H181" s="11"/>
      <c r="I181" s="11"/>
      <c r="J181" s="11"/>
      <c r="K181" s="11"/>
      <c r="L181" s="11"/>
      <c r="M181" s="11"/>
      <c r="N181" s="11"/>
      <c r="O181" s="11"/>
      <c r="P181" s="11"/>
      <c r="Q181" s="11"/>
      <c r="R181" s="11"/>
      <c r="S181" s="11"/>
    </row>
    <row r="182" spans="1:19">
      <c r="A182" s="11"/>
      <c r="B182" s="11"/>
      <c r="C182" s="11"/>
      <c r="D182" s="11"/>
      <c r="E182" s="11"/>
      <c r="F182" s="11"/>
      <c r="G182" s="12"/>
      <c r="H182" s="11"/>
      <c r="I182" s="11"/>
      <c r="J182" s="11"/>
      <c r="K182" s="11"/>
      <c r="L182" s="11"/>
      <c r="M182" s="11"/>
      <c r="N182" s="11"/>
      <c r="O182" s="11"/>
      <c r="P182" s="11"/>
      <c r="Q182" s="11"/>
      <c r="R182" s="11"/>
      <c r="S182" s="11"/>
    </row>
    <row r="183" spans="1:19">
      <c r="A183" s="11"/>
      <c r="B183" s="11"/>
      <c r="C183" s="11"/>
      <c r="D183" s="11"/>
      <c r="E183" s="11"/>
      <c r="F183" s="11"/>
      <c r="G183" s="12"/>
      <c r="H183" s="11"/>
      <c r="I183" s="11"/>
      <c r="J183" s="11"/>
      <c r="K183" s="11"/>
      <c r="L183" s="11"/>
      <c r="M183" s="11"/>
      <c r="N183" s="11"/>
      <c r="O183" s="11"/>
      <c r="P183" s="11"/>
      <c r="Q183" s="11"/>
      <c r="R183" s="11"/>
      <c r="S183" s="11"/>
    </row>
    <row r="184" spans="1:19">
      <c r="A184" s="11"/>
      <c r="B184" s="11"/>
      <c r="C184" s="11"/>
      <c r="D184" s="11"/>
      <c r="E184" s="11"/>
      <c r="F184" s="11"/>
      <c r="G184" s="12"/>
      <c r="H184" s="11"/>
      <c r="I184" s="11"/>
      <c r="J184" s="11"/>
      <c r="K184" s="11"/>
      <c r="L184" s="11"/>
      <c r="M184" s="11"/>
      <c r="N184" s="11"/>
      <c r="O184" s="11"/>
      <c r="P184" s="11"/>
      <c r="Q184" s="11"/>
      <c r="R184" s="11"/>
      <c r="S184" s="11"/>
    </row>
    <row r="185" spans="1:19">
      <c r="A185" s="11"/>
      <c r="B185" s="11"/>
      <c r="C185" s="11"/>
      <c r="D185" s="11"/>
      <c r="E185" s="11"/>
      <c r="F185" s="11"/>
      <c r="G185" s="12"/>
      <c r="H185" s="11"/>
      <c r="I185" s="11"/>
      <c r="J185" s="11"/>
      <c r="K185" s="11"/>
      <c r="L185" s="11"/>
      <c r="M185" s="11"/>
      <c r="N185" s="11"/>
      <c r="O185" s="11"/>
      <c r="P185" s="11"/>
      <c r="Q185" s="11"/>
      <c r="R185" s="11"/>
      <c r="S185" s="11"/>
    </row>
    <row r="186" spans="1:19">
      <c r="A186" s="11"/>
      <c r="B186" s="11"/>
      <c r="C186" s="11"/>
      <c r="D186" s="11"/>
      <c r="E186" s="11"/>
      <c r="F186" s="11"/>
      <c r="G186" s="12"/>
      <c r="H186" s="11"/>
      <c r="I186" s="11"/>
      <c r="J186" s="11"/>
      <c r="K186" s="11"/>
      <c r="L186" s="11"/>
      <c r="M186" s="11"/>
      <c r="N186" s="11"/>
      <c r="O186" s="11"/>
      <c r="P186" s="11"/>
      <c r="Q186" s="11"/>
      <c r="R186" s="11"/>
      <c r="S186" s="11"/>
    </row>
    <row r="187" spans="1:19">
      <c r="A187" s="11"/>
      <c r="B187" s="11"/>
      <c r="C187" s="11"/>
      <c r="D187" s="11"/>
      <c r="E187" s="11"/>
      <c r="F187" s="11"/>
      <c r="G187" s="12"/>
      <c r="H187" s="11"/>
      <c r="I187" s="11"/>
      <c r="J187" s="11"/>
      <c r="K187" s="11"/>
      <c r="L187" s="11"/>
      <c r="M187" s="11"/>
      <c r="N187" s="11"/>
      <c r="O187" s="11"/>
      <c r="P187" s="11"/>
      <c r="Q187" s="11"/>
      <c r="R187" s="11"/>
      <c r="S187" s="11"/>
    </row>
    <row r="188" spans="1:19">
      <c r="A188" s="11"/>
      <c r="B188" s="11"/>
      <c r="C188" s="11"/>
      <c r="D188" s="11"/>
      <c r="E188" s="11"/>
      <c r="F188" s="11"/>
      <c r="G188" s="12"/>
      <c r="H188" s="11"/>
      <c r="I188" s="11"/>
      <c r="J188" s="11"/>
      <c r="K188" s="11"/>
      <c r="L188" s="11"/>
      <c r="M188" s="11"/>
      <c r="N188" s="11"/>
      <c r="O188" s="11"/>
      <c r="P188" s="11"/>
      <c r="Q188" s="11"/>
      <c r="R188" s="11"/>
      <c r="S188" s="11"/>
    </row>
    <row r="189" spans="1:19">
      <c r="A189" s="11"/>
      <c r="B189" s="11"/>
      <c r="C189" s="11"/>
      <c r="D189" s="11"/>
      <c r="E189" s="11"/>
      <c r="F189" s="11"/>
      <c r="G189" s="12"/>
      <c r="H189" s="11"/>
      <c r="I189" s="11"/>
      <c r="J189" s="11"/>
      <c r="K189" s="11"/>
      <c r="L189" s="11"/>
      <c r="M189" s="11"/>
      <c r="N189" s="11"/>
      <c r="O189" s="11"/>
      <c r="P189" s="11"/>
      <c r="Q189" s="11"/>
      <c r="R189" s="11"/>
      <c r="S189" s="11"/>
    </row>
    <row r="190" spans="1:19">
      <c r="A190" s="11"/>
      <c r="B190" s="11"/>
      <c r="C190" s="11"/>
      <c r="D190" s="11"/>
      <c r="E190" s="11"/>
      <c r="F190" s="11"/>
      <c r="G190" s="12"/>
      <c r="H190" s="11"/>
      <c r="I190" s="11"/>
      <c r="J190" s="11"/>
      <c r="K190" s="11"/>
      <c r="L190" s="11"/>
      <c r="M190" s="11"/>
      <c r="N190" s="11"/>
      <c r="O190" s="11"/>
      <c r="P190" s="11"/>
      <c r="Q190" s="11"/>
      <c r="R190" s="11"/>
      <c r="S190" s="11"/>
    </row>
    <row r="191" spans="1:19">
      <c r="A191" s="11"/>
      <c r="B191" s="11"/>
      <c r="C191" s="11"/>
      <c r="D191" s="11"/>
      <c r="E191" s="11"/>
      <c r="F191" s="11"/>
      <c r="G191" s="12"/>
      <c r="H191" s="11"/>
      <c r="I191" s="11"/>
      <c r="J191" s="11"/>
      <c r="K191" s="11"/>
      <c r="L191" s="11"/>
      <c r="M191" s="11"/>
      <c r="N191" s="11"/>
      <c r="O191" s="11"/>
      <c r="P191" s="11"/>
      <c r="Q191" s="11"/>
      <c r="R191" s="11"/>
      <c r="S191" s="11"/>
    </row>
    <row r="192" spans="1:19">
      <c r="A192" s="11"/>
      <c r="B192" s="11"/>
      <c r="C192" s="11"/>
      <c r="D192" s="11"/>
      <c r="E192" s="11"/>
      <c r="F192" s="11"/>
      <c r="G192" s="12"/>
      <c r="H192" s="11"/>
      <c r="I192" s="11"/>
      <c r="J192" s="11"/>
      <c r="K192" s="11"/>
      <c r="L192" s="11"/>
      <c r="M192" s="11"/>
      <c r="N192" s="11"/>
      <c r="O192" s="11"/>
      <c r="P192" s="11"/>
      <c r="Q192" s="11"/>
      <c r="R192" s="11"/>
      <c r="S192" s="11"/>
    </row>
    <row r="193" spans="1:19">
      <c r="A193" s="11"/>
      <c r="B193" s="11"/>
      <c r="C193" s="11"/>
      <c r="D193" s="11"/>
      <c r="E193" s="11"/>
      <c r="F193" s="11"/>
      <c r="G193" s="12"/>
      <c r="H193" s="11"/>
      <c r="I193" s="11"/>
      <c r="J193" s="11"/>
      <c r="K193" s="11"/>
      <c r="L193" s="11"/>
      <c r="M193" s="11"/>
      <c r="N193" s="11"/>
      <c r="O193" s="11"/>
      <c r="P193" s="11"/>
      <c r="Q193" s="11"/>
      <c r="R193" s="11"/>
      <c r="S193" s="11"/>
    </row>
    <row r="194" spans="1:19">
      <c r="A194" s="11"/>
      <c r="B194" s="11"/>
      <c r="C194" s="11"/>
      <c r="D194" s="11"/>
      <c r="E194" s="11"/>
      <c r="F194" s="11"/>
      <c r="G194" s="12"/>
      <c r="H194" s="11"/>
      <c r="I194" s="11"/>
      <c r="J194" s="11"/>
      <c r="K194" s="11"/>
      <c r="L194" s="11"/>
      <c r="M194" s="11"/>
      <c r="N194" s="11"/>
      <c r="O194" s="11"/>
      <c r="P194" s="11"/>
      <c r="Q194" s="11"/>
      <c r="R194" s="11"/>
      <c r="S194" s="11"/>
    </row>
    <row r="195" spans="1:19">
      <c r="A195" s="11"/>
      <c r="B195" s="11"/>
      <c r="C195" s="11"/>
      <c r="D195" s="11"/>
      <c r="E195" s="11"/>
      <c r="F195" s="11"/>
      <c r="G195" s="12"/>
      <c r="H195" s="11"/>
      <c r="I195" s="11"/>
      <c r="J195" s="11"/>
      <c r="K195" s="11"/>
      <c r="L195" s="11"/>
      <c r="M195" s="11"/>
      <c r="N195" s="11"/>
      <c r="O195" s="11"/>
      <c r="P195" s="11"/>
      <c r="Q195" s="11"/>
      <c r="R195" s="11"/>
      <c r="S195" s="11"/>
    </row>
    <row r="196" spans="1:19">
      <c r="A196" s="11"/>
      <c r="B196" s="11"/>
      <c r="C196" s="11"/>
      <c r="D196" s="11"/>
      <c r="E196" s="11"/>
      <c r="F196" s="11"/>
      <c r="G196" s="12"/>
      <c r="H196" s="11"/>
      <c r="I196" s="11"/>
      <c r="J196" s="11"/>
      <c r="K196" s="11"/>
      <c r="L196" s="11"/>
      <c r="M196" s="11"/>
      <c r="N196" s="11"/>
      <c r="O196" s="11"/>
      <c r="P196" s="11"/>
      <c r="Q196" s="11"/>
      <c r="R196" s="11"/>
      <c r="S196" s="11"/>
    </row>
    <row r="197" spans="1:19">
      <c r="A197" s="11"/>
      <c r="B197" s="11"/>
      <c r="C197" s="11"/>
      <c r="D197" s="11"/>
      <c r="E197" s="11"/>
      <c r="F197" s="11"/>
      <c r="G197" s="12"/>
      <c r="H197" s="11"/>
      <c r="I197" s="11"/>
      <c r="J197" s="11"/>
      <c r="K197" s="11"/>
      <c r="L197" s="11"/>
      <c r="M197" s="11"/>
      <c r="N197" s="11"/>
      <c r="O197" s="11"/>
      <c r="P197" s="11"/>
      <c r="Q197" s="11"/>
      <c r="R197" s="11"/>
      <c r="S197" s="11"/>
    </row>
    <row r="198" spans="1:19">
      <c r="A198" s="11"/>
      <c r="B198" s="11"/>
      <c r="C198" s="11"/>
      <c r="D198" s="11"/>
      <c r="E198" s="11"/>
      <c r="F198" s="11"/>
      <c r="G198" s="12"/>
      <c r="H198" s="11"/>
      <c r="I198" s="11"/>
      <c r="J198" s="11"/>
      <c r="K198" s="11"/>
      <c r="L198" s="11"/>
      <c r="M198" s="11"/>
      <c r="N198" s="11"/>
      <c r="O198" s="11"/>
      <c r="P198" s="11"/>
      <c r="Q198" s="11"/>
      <c r="R198" s="11"/>
      <c r="S198" s="11"/>
    </row>
    <row r="199" spans="1:19">
      <c r="A199" s="11"/>
      <c r="B199" s="11"/>
      <c r="C199" s="11"/>
      <c r="D199" s="11"/>
      <c r="E199" s="11"/>
      <c r="F199" s="11"/>
      <c r="G199" s="12"/>
      <c r="H199" s="11"/>
      <c r="I199" s="11"/>
      <c r="J199" s="11"/>
      <c r="K199" s="11"/>
      <c r="L199" s="11"/>
      <c r="M199" s="11"/>
      <c r="N199" s="11"/>
      <c r="O199" s="11"/>
      <c r="P199" s="11"/>
      <c r="Q199" s="11"/>
      <c r="R199" s="11"/>
      <c r="S199" s="11"/>
    </row>
    <row r="200" spans="1:19">
      <c r="A200" s="11"/>
      <c r="B200" s="11"/>
      <c r="C200" s="11"/>
      <c r="D200" s="11"/>
      <c r="E200" s="11"/>
      <c r="F200" s="11"/>
      <c r="G200" s="12"/>
      <c r="H200" s="11"/>
      <c r="I200" s="11"/>
      <c r="J200" s="11"/>
      <c r="K200" s="11"/>
      <c r="L200" s="11"/>
      <c r="M200" s="11"/>
      <c r="N200" s="11"/>
      <c r="O200" s="11"/>
      <c r="P200" s="11"/>
      <c r="Q200" s="11"/>
      <c r="R200" s="11"/>
      <c r="S200" s="11"/>
    </row>
    <row r="201" spans="1:19">
      <c r="A201" s="11"/>
      <c r="B201" s="11"/>
      <c r="C201" s="11"/>
      <c r="D201" s="11"/>
      <c r="E201" s="11"/>
      <c r="F201" s="11"/>
      <c r="G201" s="12"/>
      <c r="H201" s="11"/>
      <c r="I201" s="11"/>
      <c r="J201" s="11"/>
      <c r="K201" s="11"/>
      <c r="L201" s="11"/>
      <c r="M201" s="11"/>
      <c r="N201" s="11"/>
      <c r="O201" s="11"/>
      <c r="P201" s="11"/>
      <c r="Q201" s="11"/>
      <c r="R201" s="11"/>
      <c r="S201" s="11"/>
    </row>
    <row r="202" spans="1:19">
      <c r="A202" s="11"/>
      <c r="B202" s="11"/>
      <c r="C202" s="11"/>
      <c r="D202" s="11"/>
      <c r="E202" s="11"/>
      <c r="F202" s="11"/>
      <c r="G202" s="12"/>
      <c r="H202" s="11"/>
      <c r="I202" s="11"/>
      <c r="J202" s="11"/>
      <c r="K202" s="11"/>
      <c r="L202" s="11"/>
      <c r="M202" s="11"/>
      <c r="N202" s="11"/>
      <c r="O202" s="11"/>
      <c r="P202" s="11"/>
      <c r="Q202" s="11"/>
      <c r="R202" s="11"/>
      <c r="S202" s="11"/>
    </row>
    <row r="203" spans="1:19">
      <c r="A203" s="11"/>
      <c r="B203" s="11"/>
      <c r="C203" s="11"/>
      <c r="D203" s="11"/>
      <c r="E203" s="11"/>
      <c r="F203" s="11"/>
      <c r="G203" s="12"/>
      <c r="H203" s="11"/>
      <c r="I203" s="11"/>
      <c r="J203" s="11"/>
      <c r="K203" s="11"/>
      <c r="L203" s="11"/>
      <c r="M203" s="11"/>
      <c r="N203" s="11"/>
      <c r="O203" s="11"/>
      <c r="P203" s="11"/>
      <c r="Q203" s="11"/>
      <c r="R203" s="11"/>
      <c r="S203" s="11"/>
    </row>
    <row r="204" spans="1:19">
      <c r="A204" s="11"/>
      <c r="B204" s="11"/>
      <c r="C204" s="11"/>
      <c r="D204" s="11"/>
      <c r="E204" s="11"/>
      <c r="F204" s="11"/>
      <c r="G204" s="12"/>
      <c r="H204" s="11"/>
      <c r="I204" s="11"/>
      <c r="J204" s="11"/>
      <c r="K204" s="11"/>
      <c r="L204" s="11"/>
      <c r="M204" s="11"/>
      <c r="N204" s="11"/>
      <c r="O204" s="11"/>
      <c r="P204" s="11"/>
      <c r="Q204" s="11"/>
      <c r="R204" s="11"/>
      <c r="S204" s="11"/>
    </row>
    <row r="205" spans="1:19">
      <c r="A205" s="11"/>
      <c r="B205" s="11"/>
      <c r="C205" s="11"/>
      <c r="D205" s="11"/>
      <c r="E205" s="11"/>
      <c r="F205" s="11"/>
      <c r="G205" s="12"/>
      <c r="H205" s="11"/>
      <c r="I205" s="11"/>
      <c r="J205" s="11"/>
      <c r="K205" s="11"/>
      <c r="L205" s="11"/>
      <c r="M205" s="11"/>
      <c r="N205" s="11"/>
      <c r="O205" s="11"/>
      <c r="P205" s="11"/>
      <c r="Q205" s="11"/>
      <c r="R205" s="11"/>
      <c r="S205" s="11"/>
    </row>
    <row r="206" spans="1:19">
      <c r="A206" s="11"/>
      <c r="B206" s="11"/>
      <c r="C206" s="11"/>
      <c r="D206" s="11"/>
      <c r="E206" s="11"/>
      <c r="F206" s="11"/>
      <c r="G206" s="12"/>
      <c r="H206" s="11"/>
      <c r="I206" s="11"/>
      <c r="J206" s="11"/>
      <c r="K206" s="11"/>
      <c r="L206" s="11"/>
      <c r="M206" s="11"/>
      <c r="N206" s="11"/>
      <c r="O206" s="11"/>
      <c r="P206" s="11"/>
      <c r="Q206" s="11"/>
      <c r="R206" s="11"/>
      <c r="S206" s="11"/>
    </row>
    <row r="207" spans="1:19">
      <c r="A207" s="11"/>
      <c r="B207" s="11"/>
      <c r="C207" s="11"/>
      <c r="D207" s="11"/>
      <c r="E207" s="11"/>
      <c r="F207" s="11"/>
      <c r="G207" s="12"/>
      <c r="H207" s="11"/>
      <c r="I207" s="11"/>
      <c r="J207" s="11"/>
      <c r="K207" s="11"/>
      <c r="L207" s="11"/>
      <c r="M207" s="11"/>
      <c r="N207" s="11"/>
      <c r="O207" s="11"/>
      <c r="P207" s="11"/>
      <c r="Q207" s="11"/>
      <c r="R207" s="11"/>
      <c r="S207" s="11"/>
    </row>
    <row r="208" spans="1:19">
      <c r="A208" s="11"/>
      <c r="B208" s="11"/>
      <c r="C208" s="11"/>
      <c r="D208" s="11"/>
      <c r="E208" s="11"/>
      <c r="F208" s="11"/>
      <c r="G208" s="12"/>
      <c r="H208" s="11"/>
      <c r="I208" s="11"/>
      <c r="J208" s="11"/>
      <c r="K208" s="11"/>
      <c r="L208" s="11"/>
      <c r="M208" s="11"/>
      <c r="N208" s="11"/>
      <c r="O208" s="11"/>
      <c r="P208" s="11"/>
      <c r="Q208" s="11"/>
      <c r="R208" s="11"/>
      <c r="S208" s="11"/>
    </row>
    <row r="209" spans="1:19">
      <c r="A209" s="11"/>
      <c r="B209" s="11"/>
      <c r="C209" s="11"/>
      <c r="D209" s="11"/>
      <c r="E209" s="11"/>
      <c r="F209" s="11"/>
      <c r="G209" s="12"/>
      <c r="H209" s="11"/>
      <c r="I209" s="11"/>
      <c r="J209" s="11"/>
      <c r="K209" s="11"/>
      <c r="L209" s="11"/>
      <c r="M209" s="11"/>
      <c r="N209" s="11"/>
      <c r="O209" s="11"/>
      <c r="P209" s="11"/>
      <c r="Q209" s="11"/>
      <c r="R209" s="11"/>
      <c r="S209" s="11"/>
    </row>
    <row r="210" spans="1:19">
      <c r="A210" s="11"/>
      <c r="B210" s="11"/>
      <c r="C210" s="11"/>
      <c r="D210" s="11"/>
      <c r="E210" s="11"/>
      <c r="F210" s="11"/>
      <c r="G210" s="12"/>
      <c r="H210" s="11"/>
      <c r="I210" s="11"/>
      <c r="J210" s="11"/>
      <c r="K210" s="11"/>
      <c r="L210" s="11"/>
      <c r="M210" s="11"/>
      <c r="N210" s="11"/>
      <c r="O210" s="11"/>
      <c r="P210" s="11"/>
      <c r="Q210" s="11"/>
      <c r="R210" s="11"/>
      <c r="S210" s="11"/>
    </row>
    <row r="211" spans="1:19">
      <c r="A211" s="11"/>
      <c r="B211" s="11"/>
      <c r="C211" s="11"/>
      <c r="D211" s="11"/>
      <c r="E211" s="11"/>
      <c r="F211" s="11"/>
      <c r="G211" s="12"/>
      <c r="H211" s="11"/>
      <c r="I211" s="11"/>
      <c r="J211" s="11"/>
      <c r="K211" s="11"/>
      <c r="L211" s="11"/>
      <c r="M211" s="11"/>
      <c r="N211" s="11"/>
      <c r="O211" s="11"/>
      <c r="P211" s="11"/>
      <c r="Q211" s="11"/>
      <c r="R211" s="11"/>
      <c r="S211" s="11"/>
    </row>
    <row r="212" spans="1:19">
      <c r="A212" s="11"/>
      <c r="B212" s="11"/>
      <c r="C212" s="11"/>
      <c r="D212" s="11"/>
      <c r="E212" s="11"/>
      <c r="F212" s="11"/>
      <c r="G212" s="12"/>
      <c r="H212" s="11"/>
      <c r="I212" s="11"/>
      <c r="J212" s="11"/>
      <c r="K212" s="11"/>
      <c r="L212" s="11"/>
      <c r="M212" s="11"/>
      <c r="N212" s="11"/>
      <c r="O212" s="11"/>
      <c r="P212" s="11"/>
      <c r="Q212" s="11"/>
      <c r="R212" s="11"/>
      <c r="S212" s="11"/>
    </row>
    <row r="213" spans="1:19">
      <c r="A213" s="11"/>
      <c r="B213" s="11"/>
      <c r="C213" s="11"/>
      <c r="D213" s="11"/>
      <c r="E213" s="11"/>
      <c r="F213" s="11"/>
      <c r="G213" s="12"/>
      <c r="H213" s="11"/>
      <c r="I213" s="11"/>
      <c r="J213" s="11"/>
      <c r="K213" s="11"/>
      <c r="L213" s="11"/>
      <c r="M213" s="11"/>
      <c r="N213" s="11"/>
      <c r="O213" s="11"/>
      <c r="P213" s="11"/>
      <c r="Q213" s="11"/>
      <c r="R213" s="11"/>
      <c r="S213" s="11"/>
    </row>
    <row r="214" spans="1:19">
      <c r="A214" s="11"/>
      <c r="B214" s="11"/>
      <c r="C214" s="11"/>
      <c r="D214" s="11"/>
      <c r="E214" s="11"/>
      <c r="F214" s="11"/>
      <c r="G214" s="12"/>
      <c r="H214" s="11"/>
      <c r="I214" s="11"/>
      <c r="J214" s="11"/>
      <c r="K214" s="11"/>
      <c r="L214" s="11"/>
      <c r="M214" s="11"/>
      <c r="N214" s="11"/>
      <c r="O214" s="11"/>
      <c r="P214" s="11"/>
      <c r="Q214" s="11"/>
      <c r="R214" s="11"/>
      <c r="S214" s="11"/>
    </row>
    <row r="215" spans="1:19">
      <c r="A215" s="11"/>
      <c r="B215" s="11"/>
      <c r="C215" s="11"/>
      <c r="D215" s="11"/>
      <c r="E215" s="11"/>
      <c r="F215" s="11"/>
      <c r="G215" s="12"/>
      <c r="H215" s="11"/>
      <c r="I215" s="11"/>
      <c r="J215" s="11"/>
      <c r="K215" s="11"/>
      <c r="L215" s="11"/>
      <c r="M215" s="11"/>
      <c r="N215" s="11"/>
      <c r="O215" s="11"/>
      <c r="P215" s="11"/>
      <c r="Q215" s="11"/>
      <c r="R215" s="11"/>
      <c r="S215" s="11"/>
    </row>
    <row r="216" spans="1:19">
      <c r="A216" s="11"/>
      <c r="B216" s="11"/>
      <c r="C216" s="11"/>
      <c r="D216" s="11"/>
      <c r="E216" s="11"/>
      <c r="F216" s="11"/>
      <c r="G216" s="12"/>
      <c r="H216" s="11"/>
      <c r="I216" s="11"/>
      <c r="J216" s="11"/>
      <c r="K216" s="11"/>
      <c r="L216" s="11"/>
      <c r="M216" s="11"/>
      <c r="N216" s="11"/>
      <c r="O216" s="11"/>
      <c r="P216" s="11"/>
      <c r="Q216" s="11"/>
      <c r="R216" s="11"/>
      <c r="S216" s="11"/>
    </row>
    <row r="217" spans="1:19">
      <c r="A217" s="11"/>
      <c r="B217" s="11"/>
      <c r="C217" s="11"/>
      <c r="D217" s="11"/>
      <c r="E217" s="11"/>
      <c r="F217" s="11"/>
      <c r="G217" s="12"/>
      <c r="H217" s="11"/>
      <c r="I217" s="11"/>
      <c r="J217" s="11"/>
      <c r="K217" s="11"/>
      <c r="L217" s="11"/>
      <c r="M217" s="11"/>
      <c r="N217" s="11"/>
      <c r="O217" s="11"/>
      <c r="P217" s="11"/>
      <c r="Q217" s="11"/>
      <c r="R217" s="11"/>
      <c r="S217" s="11"/>
    </row>
    <row r="218" spans="1:19">
      <c r="A218" s="11"/>
      <c r="B218" s="11"/>
      <c r="C218" s="11"/>
      <c r="D218" s="11"/>
      <c r="E218" s="11"/>
      <c r="F218" s="11"/>
      <c r="G218" s="12"/>
      <c r="H218" s="11"/>
      <c r="I218" s="11"/>
      <c r="J218" s="11"/>
      <c r="K218" s="11"/>
      <c r="L218" s="11"/>
      <c r="M218" s="11"/>
      <c r="N218" s="11"/>
      <c r="O218" s="11"/>
      <c r="P218" s="11"/>
      <c r="Q218" s="11"/>
      <c r="R218" s="11"/>
      <c r="S218" s="11"/>
    </row>
    <row r="219" spans="1:19">
      <c r="A219" s="11"/>
      <c r="B219" s="11"/>
      <c r="C219" s="11"/>
      <c r="D219" s="11"/>
      <c r="E219" s="11"/>
      <c r="F219" s="11"/>
      <c r="G219" s="12"/>
      <c r="H219" s="11"/>
      <c r="I219" s="11"/>
      <c r="J219" s="11"/>
      <c r="K219" s="11"/>
      <c r="L219" s="11"/>
      <c r="M219" s="11"/>
      <c r="N219" s="11"/>
      <c r="O219" s="11"/>
      <c r="P219" s="11"/>
      <c r="Q219" s="11"/>
      <c r="R219" s="11"/>
      <c r="S219" s="11"/>
    </row>
    <row r="220" spans="1:19">
      <c r="A220" s="11"/>
      <c r="B220" s="11"/>
      <c r="C220" s="11"/>
      <c r="D220" s="11"/>
      <c r="E220" s="11"/>
      <c r="F220" s="11"/>
      <c r="G220" s="12"/>
      <c r="H220" s="11"/>
      <c r="I220" s="11"/>
      <c r="J220" s="11"/>
      <c r="K220" s="11"/>
      <c r="L220" s="11"/>
      <c r="M220" s="11"/>
      <c r="N220" s="11"/>
      <c r="O220" s="11"/>
      <c r="P220" s="11"/>
      <c r="Q220" s="11"/>
      <c r="R220" s="11"/>
      <c r="S220" s="11"/>
    </row>
    <row r="221" spans="1:19">
      <c r="A221" s="11"/>
      <c r="B221" s="11"/>
      <c r="C221" s="11"/>
      <c r="D221" s="11"/>
      <c r="E221" s="11"/>
      <c r="F221" s="11"/>
      <c r="G221" s="12"/>
      <c r="H221" s="11"/>
      <c r="I221" s="11"/>
      <c r="J221" s="11"/>
      <c r="K221" s="11"/>
      <c r="L221" s="11"/>
      <c r="M221" s="11"/>
      <c r="N221" s="11"/>
      <c r="O221" s="11"/>
      <c r="P221" s="11"/>
      <c r="Q221" s="11"/>
      <c r="R221" s="11"/>
      <c r="S221" s="11"/>
    </row>
    <row r="222" spans="1:19">
      <c r="A222" s="11"/>
      <c r="B222" s="11"/>
      <c r="C222" s="11"/>
      <c r="D222" s="11"/>
      <c r="E222" s="11"/>
      <c r="F222" s="11"/>
      <c r="G222" s="12"/>
      <c r="H222" s="11"/>
      <c r="I222" s="11"/>
      <c r="J222" s="11"/>
      <c r="K222" s="11"/>
      <c r="L222" s="11"/>
      <c r="M222" s="11"/>
      <c r="N222" s="11"/>
      <c r="O222" s="11"/>
      <c r="P222" s="11"/>
      <c r="Q222" s="11"/>
      <c r="R222" s="11"/>
      <c r="S222" s="11"/>
    </row>
    <row r="223" spans="1:19">
      <c r="A223" s="11"/>
      <c r="B223" s="11"/>
      <c r="C223" s="11"/>
      <c r="D223" s="11"/>
      <c r="E223" s="11"/>
      <c r="F223" s="11"/>
      <c r="G223" s="12"/>
      <c r="H223" s="11"/>
      <c r="I223" s="11"/>
      <c r="J223" s="11"/>
      <c r="K223" s="11"/>
      <c r="L223" s="11"/>
      <c r="M223" s="11"/>
      <c r="N223" s="11"/>
      <c r="O223" s="11"/>
      <c r="P223" s="11"/>
      <c r="Q223" s="11"/>
      <c r="R223" s="11"/>
      <c r="S223" s="11"/>
    </row>
    <row r="224" spans="1:19">
      <c r="A224" s="11"/>
      <c r="B224" s="11"/>
      <c r="C224" s="11"/>
      <c r="D224" s="11"/>
      <c r="E224" s="11"/>
      <c r="F224" s="11"/>
      <c r="G224" s="12"/>
      <c r="H224" s="11"/>
      <c r="I224" s="11"/>
      <c r="J224" s="11"/>
      <c r="K224" s="11"/>
      <c r="L224" s="11"/>
      <c r="M224" s="11"/>
      <c r="N224" s="11"/>
      <c r="O224" s="11"/>
      <c r="P224" s="11"/>
      <c r="Q224" s="11"/>
      <c r="R224" s="11"/>
      <c r="S224" s="11"/>
    </row>
    <row r="225" spans="1:19">
      <c r="A225" s="11"/>
      <c r="B225" s="11"/>
      <c r="C225" s="11"/>
      <c r="D225" s="11"/>
      <c r="E225" s="11"/>
      <c r="F225" s="11"/>
      <c r="G225" s="12"/>
      <c r="H225" s="11"/>
      <c r="I225" s="11"/>
      <c r="J225" s="11"/>
      <c r="K225" s="11"/>
      <c r="L225" s="11"/>
      <c r="M225" s="11"/>
      <c r="N225" s="11"/>
      <c r="O225" s="11"/>
      <c r="P225" s="11"/>
      <c r="Q225" s="11"/>
      <c r="R225" s="11"/>
      <c r="S225" s="11"/>
    </row>
    <row r="226" spans="1:19">
      <c r="A226" s="11"/>
      <c r="B226" s="11"/>
      <c r="C226" s="11"/>
      <c r="D226" s="11"/>
      <c r="E226" s="11"/>
      <c r="F226" s="11"/>
      <c r="G226" s="12"/>
      <c r="H226" s="11"/>
      <c r="I226" s="11"/>
      <c r="J226" s="11"/>
      <c r="K226" s="11"/>
      <c r="L226" s="11"/>
      <c r="M226" s="11"/>
      <c r="N226" s="11"/>
      <c r="O226" s="11"/>
      <c r="P226" s="11"/>
      <c r="Q226" s="11"/>
      <c r="R226" s="11"/>
      <c r="S226" s="11"/>
    </row>
    <row r="227" spans="1:19">
      <c r="A227" s="11"/>
      <c r="B227" s="11"/>
      <c r="C227" s="11"/>
      <c r="D227" s="11"/>
      <c r="E227" s="11"/>
      <c r="F227" s="11"/>
      <c r="G227" s="12"/>
      <c r="H227" s="11"/>
      <c r="I227" s="11"/>
      <c r="J227" s="11"/>
      <c r="K227" s="11"/>
      <c r="L227" s="11"/>
      <c r="M227" s="11"/>
      <c r="N227" s="11"/>
      <c r="O227" s="11"/>
      <c r="P227" s="11"/>
      <c r="Q227" s="11"/>
      <c r="R227" s="11"/>
      <c r="S227" s="11"/>
    </row>
    <row r="228" spans="1:19">
      <c r="A228" s="11"/>
      <c r="B228" s="11"/>
      <c r="C228" s="11"/>
      <c r="D228" s="11"/>
      <c r="E228" s="11"/>
      <c r="F228" s="11"/>
      <c r="G228" s="12"/>
      <c r="H228" s="11"/>
      <c r="I228" s="11"/>
      <c r="J228" s="11"/>
      <c r="K228" s="11"/>
      <c r="L228" s="11"/>
      <c r="M228" s="11"/>
      <c r="N228" s="11"/>
      <c r="O228" s="11"/>
      <c r="P228" s="11"/>
      <c r="Q228" s="11"/>
      <c r="R228" s="11"/>
      <c r="S228" s="11"/>
    </row>
    <row r="229" spans="1:19">
      <c r="A229" s="11"/>
      <c r="B229" s="11"/>
      <c r="C229" s="11"/>
      <c r="D229" s="11"/>
      <c r="E229" s="11"/>
      <c r="F229" s="11"/>
      <c r="G229" s="12"/>
      <c r="H229" s="11"/>
      <c r="I229" s="11"/>
      <c r="J229" s="11"/>
      <c r="K229" s="11"/>
      <c r="L229" s="11"/>
      <c r="M229" s="11"/>
      <c r="N229" s="11"/>
      <c r="O229" s="11"/>
      <c r="P229" s="11"/>
      <c r="Q229" s="11"/>
      <c r="R229" s="11"/>
      <c r="S229" s="11"/>
    </row>
    <row r="230" spans="1:19">
      <c r="A230" s="11"/>
      <c r="B230" s="11"/>
      <c r="C230" s="11"/>
      <c r="D230" s="11"/>
      <c r="E230" s="11"/>
      <c r="F230" s="11"/>
      <c r="G230" s="12"/>
      <c r="H230" s="11"/>
      <c r="I230" s="11"/>
      <c r="J230" s="11"/>
      <c r="K230" s="11"/>
      <c r="L230" s="11"/>
      <c r="M230" s="11"/>
      <c r="N230" s="11"/>
      <c r="O230" s="11"/>
      <c r="P230" s="11"/>
      <c r="Q230" s="11"/>
      <c r="R230" s="11"/>
      <c r="S230" s="11"/>
    </row>
    <row r="231" spans="1:19">
      <c r="A231" s="11"/>
      <c r="B231" s="11"/>
      <c r="C231" s="11"/>
      <c r="D231" s="11"/>
      <c r="E231" s="11"/>
      <c r="F231" s="11"/>
      <c r="G231" s="12"/>
      <c r="H231" s="11"/>
      <c r="I231" s="11"/>
      <c r="J231" s="11"/>
      <c r="K231" s="11"/>
      <c r="L231" s="11"/>
      <c r="M231" s="11"/>
      <c r="N231" s="11"/>
      <c r="O231" s="11"/>
      <c r="P231" s="11"/>
      <c r="Q231" s="11"/>
      <c r="R231" s="11"/>
      <c r="S231" s="11"/>
    </row>
    <row r="232" spans="1:19">
      <c r="A232" s="11"/>
      <c r="B232" s="11"/>
      <c r="C232" s="11"/>
      <c r="D232" s="11"/>
      <c r="E232" s="11"/>
      <c r="F232" s="11"/>
      <c r="G232" s="12"/>
      <c r="H232" s="11"/>
      <c r="I232" s="11"/>
      <c r="J232" s="11"/>
      <c r="K232" s="11"/>
      <c r="L232" s="11"/>
      <c r="M232" s="11"/>
      <c r="N232" s="11"/>
      <c r="O232" s="11"/>
      <c r="P232" s="11"/>
      <c r="Q232" s="11"/>
      <c r="R232" s="11"/>
      <c r="S232" s="11"/>
    </row>
    <row r="233" spans="1:19">
      <c r="A233" s="11"/>
      <c r="B233" s="11"/>
      <c r="C233" s="11"/>
      <c r="D233" s="11"/>
      <c r="E233" s="11"/>
      <c r="F233" s="11"/>
      <c r="G233" s="12"/>
      <c r="H233" s="11"/>
      <c r="I233" s="11"/>
      <c r="J233" s="11"/>
      <c r="K233" s="11"/>
      <c r="L233" s="11"/>
      <c r="M233" s="11"/>
      <c r="N233" s="11"/>
      <c r="O233" s="11"/>
      <c r="P233" s="11"/>
      <c r="Q233" s="11"/>
      <c r="R233" s="11"/>
      <c r="S233" s="11"/>
    </row>
    <row r="234" spans="1:19">
      <c r="A234" s="11"/>
      <c r="B234" s="11"/>
      <c r="C234" s="11"/>
      <c r="D234" s="11"/>
      <c r="E234" s="11"/>
      <c r="F234" s="11"/>
      <c r="G234" s="12"/>
      <c r="H234" s="11"/>
      <c r="I234" s="11"/>
      <c r="J234" s="11"/>
      <c r="K234" s="11"/>
      <c r="L234" s="11"/>
      <c r="M234" s="11"/>
      <c r="N234" s="11"/>
      <c r="O234" s="11"/>
      <c r="P234" s="11"/>
      <c r="Q234" s="11"/>
      <c r="R234" s="11"/>
      <c r="S234" s="11"/>
    </row>
    <row r="235" spans="1:19">
      <c r="A235" s="11"/>
      <c r="B235" s="11"/>
      <c r="C235" s="11"/>
      <c r="D235" s="11"/>
      <c r="E235" s="11"/>
      <c r="F235" s="11"/>
      <c r="G235" s="12"/>
      <c r="H235" s="11"/>
      <c r="I235" s="11"/>
      <c r="J235" s="11"/>
      <c r="K235" s="11"/>
      <c r="L235" s="11"/>
      <c r="M235" s="11"/>
      <c r="N235" s="11"/>
      <c r="O235" s="11"/>
      <c r="P235" s="11"/>
      <c r="Q235" s="11"/>
      <c r="R235" s="11"/>
      <c r="S235" s="11"/>
    </row>
    <row r="236" spans="1:19">
      <c r="A236" s="11"/>
      <c r="B236" s="11"/>
      <c r="C236" s="11"/>
      <c r="D236" s="11"/>
      <c r="E236" s="11"/>
      <c r="F236" s="11"/>
      <c r="G236" s="12"/>
      <c r="H236" s="11"/>
      <c r="I236" s="11"/>
      <c r="J236" s="11"/>
      <c r="K236" s="11"/>
      <c r="L236" s="11"/>
      <c r="M236" s="11"/>
      <c r="N236" s="11"/>
      <c r="O236" s="11"/>
      <c r="P236" s="11"/>
      <c r="Q236" s="11"/>
      <c r="R236" s="11"/>
      <c r="S236" s="11"/>
    </row>
    <row r="237" spans="1:19">
      <c r="A237" s="11"/>
      <c r="B237" s="11"/>
      <c r="C237" s="11"/>
      <c r="D237" s="11"/>
      <c r="E237" s="11"/>
      <c r="F237" s="11"/>
      <c r="G237" s="12"/>
      <c r="H237" s="11"/>
      <c r="I237" s="11"/>
      <c r="J237" s="11"/>
      <c r="K237" s="11"/>
      <c r="L237" s="11"/>
      <c r="M237" s="11"/>
      <c r="N237" s="11"/>
      <c r="O237" s="11"/>
      <c r="P237" s="11"/>
      <c r="Q237" s="11"/>
      <c r="R237" s="11"/>
      <c r="S237" s="11"/>
    </row>
    <row r="238" spans="1:19">
      <c r="A238" s="11"/>
      <c r="B238" s="11"/>
      <c r="C238" s="11"/>
      <c r="D238" s="11"/>
      <c r="E238" s="11"/>
      <c r="F238" s="11"/>
      <c r="G238" s="12"/>
      <c r="H238" s="11"/>
      <c r="I238" s="11"/>
      <c r="J238" s="11"/>
      <c r="K238" s="11"/>
      <c r="L238" s="11"/>
      <c r="M238" s="11"/>
      <c r="N238" s="11"/>
      <c r="O238" s="11"/>
      <c r="P238" s="11"/>
      <c r="Q238" s="11"/>
      <c r="R238" s="11"/>
      <c r="S238" s="11"/>
    </row>
    <row r="239" spans="1:19">
      <c r="A239" s="11"/>
      <c r="B239" s="11"/>
      <c r="C239" s="11"/>
      <c r="D239" s="11"/>
      <c r="E239" s="11"/>
      <c r="F239" s="11"/>
      <c r="G239" s="12"/>
      <c r="H239" s="11"/>
      <c r="I239" s="11"/>
      <c r="J239" s="11"/>
      <c r="K239" s="11"/>
      <c r="L239" s="11"/>
      <c r="M239" s="11"/>
      <c r="N239" s="11"/>
      <c r="O239" s="11"/>
      <c r="P239" s="11"/>
      <c r="Q239" s="11"/>
      <c r="R239" s="11"/>
      <c r="S239" s="11"/>
    </row>
    <row r="240" spans="1:19">
      <c r="A240" s="11"/>
      <c r="B240" s="11"/>
      <c r="C240" s="11"/>
      <c r="D240" s="11"/>
      <c r="E240" s="11"/>
      <c r="F240" s="11"/>
      <c r="G240" s="12"/>
      <c r="H240" s="11"/>
      <c r="I240" s="11"/>
      <c r="J240" s="11"/>
      <c r="K240" s="11"/>
      <c r="L240" s="11"/>
      <c r="M240" s="11"/>
      <c r="N240" s="11"/>
      <c r="O240" s="11"/>
      <c r="P240" s="11"/>
      <c r="Q240" s="11"/>
      <c r="R240" s="11"/>
      <c r="S240" s="11"/>
    </row>
    <row r="241" spans="1:19">
      <c r="A241" s="11"/>
      <c r="B241" s="11"/>
      <c r="C241" s="11"/>
      <c r="D241" s="11"/>
      <c r="E241" s="11"/>
      <c r="F241" s="11"/>
      <c r="G241" s="12"/>
      <c r="H241" s="11"/>
      <c r="I241" s="11"/>
      <c r="J241" s="11"/>
      <c r="K241" s="11"/>
      <c r="L241" s="11"/>
      <c r="M241" s="11"/>
      <c r="N241" s="11"/>
      <c r="O241" s="11"/>
      <c r="P241" s="11"/>
      <c r="Q241" s="11"/>
      <c r="R241" s="11"/>
      <c r="S241" s="11"/>
    </row>
    <row r="242" spans="1:19">
      <c r="A242" s="11"/>
      <c r="B242" s="11"/>
      <c r="C242" s="11"/>
      <c r="D242" s="11"/>
      <c r="E242" s="11"/>
      <c r="F242" s="11"/>
      <c r="G242" s="12"/>
      <c r="H242" s="11"/>
      <c r="I242" s="11"/>
      <c r="J242" s="11"/>
      <c r="K242" s="11"/>
      <c r="L242" s="11"/>
      <c r="M242" s="11"/>
      <c r="N242" s="11"/>
      <c r="O242" s="11"/>
      <c r="P242" s="11"/>
      <c r="Q242" s="11"/>
      <c r="R242" s="11"/>
      <c r="S242" s="11"/>
    </row>
    <row r="243" spans="1:19">
      <c r="A243" s="11"/>
      <c r="B243" s="11"/>
      <c r="C243" s="11"/>
      <c r="D243" s="11"/>
      <c r="E243" s="11"/>
      <c r="F243" s="11"/>
      <c r="G243" s="12"/>
      <c r="H243" s="11"/>
      <c r="I243" s="11"/>
      <c r="J243" s="11"/>
      <c r="K243" s="11"/>
      <c r="L243" s="11"/>
      <c r="M243" s="11"/>
      <c r="N243" s="11"/>
      <c r="O243" s="11"/>
      <c r="P243" s="11"/>
      <c r="Q243" s="11"/>
      <c r="R243" s="11"/>
      <c r="S243" s="11"/>
    </row>
    <row r="244" spans="1:19">
      <c r="A244" s="11"/>
      <c r="B244" s="11"/>
      <c r="C244" s="11"/>
      <c r="D244" s="11"/>
      <c r="E244" s="11"/>
      <c r="F244" s="11"/>
      <c r="G244" s="12"/>
      <c r="H244" s="11"/>
      <c r="I244" s="11"/>
      <c r="J244" s="11"/>
      <c r="K244" s="11"/>
      <c r="L244" s="11"/>
      <c r="M244" s="11"/>
      <c r="N244" s="11"/>
      <c r="O244" s="11"/>
      <c r="P244" s="11"/>
      <c r="Q244" s="11"/>
      <c r="R244" s="11"/>
      <c r="S244" s="11"/>
    </row>
    <row r="245" spans="1:19">
      <c r="A245" s="11"/>
      <c r="B245" s="11"/>
      <c r="C245" s="11"/>
      <c r="D245" s="11"/>
      <c r="E245" s="11"/>
      <c r="F245" s="11"/>
      <c r="G245" s="12"/>
      <c r="H245" s="11"/>
      <c r="I245" s="11"/>
      <c r="J245" s="11"/>
      <c r="K245" s="11"/>
      <c r="L245" s="11"/>
      <c r="M245" s="11"/>
      <c r="N245" s="11"/>
      <c r="O245" s="11"/>
      <c r="P245" s="11"/>
      <c r="Q245" s="11"/>
      <c r="R245" s="11"/>
      <c r="S245" s="11"/>
    </row>
    <row r="246" spans="1:19">
      <c r="A246" s="11"/>
      <c r="B246" s="11"/>
      <c r="C246" s="11"/>
      <c r="D246" s="11"/>
      <c r="E246" s="11"/>
      <c r="F246" s="11"/>
      <c r="G246" s="12"/>
      <c r="H246" s="11"/>
      <c r="I246" s="11"/>
      <c r="J246" s="11"/>
      <c r="K246" s="11"/>
      <c r="L246" s="11"/>
      <c r="M246" s="11"/>
      <c r="N246" s="11"/>
      <c r="O246" s="11"/>
      <c r="P246" s="11"/>
      <c r="Q246" s="11"/>
      <c r="R246" s="11"/>
      <c r="S246" s="11"/>
    </row>
    <row r="247" spans="1:19">
      <c r="A247" s="11"/>
      <c r="B247" s="11"/>
      <c r="C247" s="11"/>
      <c r="D247" s="11"/>
      <c r="E247" s="11"/>
      <c r="F247" s="11"/>
      <c r="G247" s="12"/>
      <c r="H247" s="11"/>
      <c r="I247" s="11"/>
      <c r="J247" s="11"/>
      <c r="K247" s="11"/>
      <c r="L247" s="11"/>
      <c r="M247" s="11"/>
      <c r="N247" s="11"/>
      <c r="O247" s="11"/>
      <c r="P247" s="11"/>
      <c r="Q247" s="11"/>
      <c r="R247" s="11"/>
      <c r="S247" s="11"/>
    </row>
    <row r="248" spans="1:19">
      <c r="A248" s="11"/>
      <c r="B248" s="11"/>
      <c r="C248" s="11"/>
      <c r="D248" s="11"/>
      <c r="E248" s="11"/>
      <c r="F248" s="11"/>
      <c r="G248" s="12"/>
      <c r="H248" s="11"/>
      <c r="I248" s="11"/>
      <c r="J248" s="11"/>
      <c r="K248" s="11"/>
      <c r="L248" s="11"/>
      <c r="M248" s="11"/>
      <c r="N248" s="11"/>
      <c r="O248" s="11"/>
      <c r="P248" s="11"/>
      <c r="Q248" s="11"/>
      <c r="R248" s="11"/>
      <c r="S248" s="11"/>
    </row>
    <row r="249" spans="1:19">
      <c r="A249" s="11"/>
      <c r="B249" s="11"/>
      <c r="C249" s="11"/>
      <c r="D249" s="11"/>
      <c r="E249" s="11"/>
      <c r="F249" s="11"/>
      <c r="G249" s="12"/>
      <c r="H249" s="11"/>
      <c r="I249" s="11"/>
      <c r="J249" s="11"/>
      <c r="K249" s="11"/>
      <c r="L249" s="11"/>
      <c r="M249" s="11"/>
      <c r="N249" s="11"/>
      <c r="O249" s="11"/>
      <c r="P249" s="11"/>
      <c r="Q249" s="11"/>
      <c r="R249" s="11"/>
      <c r="S249" s="11"/>
    </row>
    <row r="250" spans="1:19">
      <c r="A250" s="11"/>
      <c r="B250" s="11"/>
      <c r="C250" s="11"/>
      <c r="D250" s="11"/>
      <c r="E250" s="11"/>
      <c r="F250" s="11"/>
      <c r="G250" s="12"/>
      <c r="H250" s="11"/>
      <c r="I250" s="11"/>
      <c r="J250" s="11"/>
      <c r="K250" s="11"/>
      <c r="L250" s="11"/>
      <c r="M250" s="11"/>
      <c r="N250" s="11"/>
      <c r="O250" s="11"/>
      <c r="P250" s="11"/>
      <c r="Q250" s="11"/>
      <c r="R250" s="11"/>
      <c r="S250" s="11"/>
    </row>
    <row r="251" spans="1:19">
      <c r="A251" s="11"/>
      <c r="B251" s="11"/>
      <c r="C251" s="11"/>
      <c r="D251" s="11"/>
      <c r="E251" s="11"/>
      <c r="F251" s="11"/>
      <c r="G251" s="12"/>
      <c r="H251" s="11"/>
      <c r="I251" s="11"/>
      <c r="J251" s="11"/>
      <c r="K251" s="11"/>
      <c r="L251" s="11"/>
      <c r="M251" s="11"/>
      <c r="N251" s="11"/>
      <c r="O251" s="11"/>
      <c r="P251" s="11"/>
      <c r="Q251" s="11"/>
      <c r="R251" s="11"/>
      <c r="S251" s="11"/>
    </row>
    <row r="252" spans="1:19">
      <c r="A252" s="11"/>
      <c r="B252" s="11"/>
      <c r="C252" s="11"/>
      <c r="D252" s="11"/>
      <c r="E252" s="11"/>
      <c r="F252" s="11"/>
      <c r="G252" s="12"/>
      <c r="H252" s="11"/>
      <c r="I252" s="11"/>
      <c r="J252" s="11"/>
      <c r="K252" s="11"/>
      <c r="L252" s="11"/>
      <c r="M252" s="11"/>
      <c r="N252" s="11"/>
      <c r="O252" s="11"/>
      <c r="P252" s="11"/>
      <c r="Q252" s="11"/>
      <c r="R252" s="11"/>
      <c r="S252" s="11"/>
    </row>
    <row r="253" spans="1:19">
      <c r="A253" s="11"/>
      <c r="B253" s="11"/>
      <c r="C253" s="11"/>
      <c r="D253" s="11"/>
      <c r="E253" s="11"/>
      <c r="F253" s="11"/>
      <c r="G253" s="12"/>
      <c r="H253" s="11"/>
      <c r="I253" s="11"/>
      <c r="J253" s="11"/>
      <c r="K253" s="11"/>
      <c r="L253" s="11"/>
      <c r="M253" s="11"/>
      <c r="N253" s="11"/>
      <c r="O253" s="11"/>
      <c r="P253" s="11"/>
      <c r="Q253" s="11"/>
      <c r="R253" s="11"/>
      <c r="S253" s="11"/>
    </row>
    <row r="254" spans="1:19">
      <c r="A254" s="11"/>
      <c r="B254" s="11"/>
      <c r="C254" s="11"/>
      <c r="D254" s="11"/>
      <c r="E254" s="11"/>
      <c r="F254" s="11"/>
      <c r="G254" s="12"/>
      <c r="H254" s="11"/>
      <c r="I254" s="11"/>
      <c r="J254" s="11"/>
      <c r="K254" s="11"/>
      <c r="L254" s="11"/>
      <c r="M254" s="11"/>
      <c r="N254" s="11"/>
      <c r="O254" s="11"/>
      <c r="P254" s="11"/>
      <c r="Q254" s="11"/>
      <c r="R254" s="11"/>
      <c r="S254" s="11"/>
    </row>
    <row r="255" spans="1:19">
      <c r="A255" s="11"/>
      <c r="B255" s="11"/>
      <c r="C255" s="11"/>
      <c r="D255" s="11"/>
      <c r="E255" s="11"/>
      <c r="F255" s="11"/>
      <c r="G255" s="12"/>
      <c r="H255" s="11"/>
      <c r="I255" s="11"/>
      <c r="J255" s="11"/>
      <c r="K255" s="11"/>
      <c r="L255" s="11"/>
      <c r="M255" s="11"/>
      <c r="N255" s="11"/>
      <c r="O255" s="11"/>
      <c r="P255" s="11"/>
      <c r="Q255" s="11"/>
      <c r="R255" s="11"/>
      <c r="S255" s="11"/>
    </row>
    <row r="256" spans="1:19">
      <c r="A256" s="11"/>
      <c r="B256" s="11"/>
      <c r="C256" s="11"/>
      <c r="D256" s="11"/>
      <c r="E256" s="11"/>
      <c r="F256" s="11"/>
      <c r="G256" s="12"/>
      <c r="H256" s="11"/>
      <c r="I256" s="11"/>
      <c r="J256" s="11"/>
      <c r="K256" s="11"/>
      <c r="L256" s="11"/>
      <c r="M256" s="11"/>
      <c r="N256" s="11"/>
      <c r="O256" s="11"/>
      <c r="P256" s="11"/>
      <c r="Q256" s="11"/>
      <c r="R256" s="11"/>
      <c r="S256" s="11"/>
    </row>
    <row r="257" spans="1:19">
      <c r="A257" s="11"/>
      <c r="B257" s="11"/>
      <c r="C257" s="11"/>
      <c r="D257" s="11"/>
      <c r="E257" s="11"/>
      <c r="F257" s="11"/>
      <c r="G257" s="12"/>
      <c r="H257" s="11"/>
      <c r="I257" s="11"/>
      <c r="J257" s="11"/>
      <c r="K257" s="11"/>
      <c r="L257" s="11"/>
      <c r="M257" s="11"/>
      <c r="N257" s="11"/>
      <c r="O257" s="11"/>
      <c r="P257" s="11"/>
      <c r="Q257" s="11"/>
      <c r="R257" s="11"/>
      <c r="S257" s="11"/>
    </row>
    <row r="258" spans="1:19">
      <c r="A258" s="11"/>
      <c r="B258" s="11"/>
      <c r="C258" s="11"/>
      <c r="D258" s="11"/>
      <c r="E258" s="11"/>
      <c r="F258" s="11"/>
      <c r="G258" s="12"/>
      <c r="H258" s="11"/>
      <c r="I258" s="11"/>
      <c r="J258" s="11"/>
      <c r="K258" s="11"/>
      <c r="L258" s="11"/>
      <c r="M258" s="11"/>
      <c r="N258" s="11"/>
      <c r="O258" s="11"/>
      <c r="P258" s="11"/>
      <c r="Q258" s="11"/>
      <c r="R258" s="11"/>
      <c r="S258" s="11"/>
    </row>
    <row r="259" spans="1:19">
      <c r="A259" s="11"/>
      <c r="B259" s="11"/>
      <c r="C259" s="11"/>
      <c r="D259" s="11"/>
      <c r="E259" s="11"/>
      <c r="F259" s="11"/>
      <c r="G259" s="12"/>
      <c r="H259" s="11"/>
      <c r="I259" s="11"/>
      <c r="J259" s="11"/>
      <c r="K259" s="11"/>
      <c r="L259" s="11"/>
      <c r="M259" s="11"/>
      <c r="N259" s="11"/>
      <c r="O259" s="11"/>
      <c r="P259" s="11"/>
      <c r="Q259" s="11"/>
      <c r="R259" s="11"/>
      <c r="S259" s="11"/>
    </row>
    <row r="260" spans="1:19">
      <c r="A260" s="11"/>
      <c r="B260" s="11"/>
      <c r="C260" s="11"/>
      <c r="D260" s="11"/>
      <c r="E260" s="11"/>
      <c r="F260" s="11"/>
      <c r="G260" s="12"/>
      <c r="H260" s="11"/>
      <c r="I260" s="11"/>
      <c r="J260" s="11"/>
      <c r="K260" s="11"/>
      <c r="L260" s="11"/>
      <c r="M260" s="11"/>
      <c r="N260" s="11"/>
      <c r="O260" s="11"/>
      <c r="P260" s="11"/>
      <c r="Q260" s="11"/>
      <c r="R260" s="11"/>
      <c r="S260" s="11"/>
    </row>
    <row r="261" spans="1:19">
      <c r="A261" s="11"/>
      <c r="B261" s="11"/>
      <c r="C261" s="11"/>
      <c r="D261" s="11"/>
      <c r="E261" s="11"/>
      <c r="F261" s="11"/>
      <c r="G261" s="12"/>
      <c r="H261" s="11"/>
      <c r="I261" s="11"/>
      <c r="J261" s="11"/>
      <c r="K261" s="11"/>
      <c r="L261" s="11"/>
      <c r="M261" s="11"/>
      <c r="N261" s="11"/>
      <c r="O261" s="11"/>
      <c r="P261" s="11"/>
      <c r="Q261" s="11"/>
      <c r="R261" s="11"/>
      <c r="S261" s="11"/>
    </row>
    <row r="262" spans="1:19">
      <c r="A262" s="11"/>
      <c r="B262" s="11"/>
      <c r="C262" s="11"/>
      <c r="D262" s="11"/>
      <c r="E262" s="11"/>
      <c r="F262" s="11"/>
      <c r="G262" s="12"/>
      <c r="H262" s="11"/>
      <c r="I262" s="11"/>
      <c r="J262" s="11"/>
      <c r="K262" s="11"/>
      <c r="L262" s="11"/>
      <c r="M262" s="11"/>
      <c r="N262" s="11"/>
      <c r="O262" s="11"/>
      <c r="P262" s="11"/>
      <c r="Q262" s="11"/>
      <c r="R262" s="11"/>
      <c r="S262" s="11"/>
    </row>
    <row r="263" spans="1:19">
      <c r="A263" s="11"/>
      <c r="B263" s="11"/>
      <c r="C263" s="11"/>
      <c r="D263" s="11"/>
      <c r="E263" s="11"/>
      <c r="F263" s="11"/>
      <c r="G263" s="12"/>
      <c r="H263" s="11"/>
      <c r="I263" s="11"/>
      <c r="J263" s="11"/>
      <c r="K263" s="11"/>
      <c r="L263" s="11"/>
      <c r="M263" s="11"/>
      <c r="N263" s="11"/>
      <c r="O263" s="11"/>
      <c r="P263" s="11"/>
      <c r="Q263" s="11"/>
      <c r="R263" s="11"/>
      <c r="S263" s="11"/>
    </row>
    <row r="264" spans="1:19">
      <c r="A264" s="11"/>
      <c r="B264" s="11"/>
      <c r="C264" s="11"/>
      <c r="D264" s="11"/>
      <c r="E264" s="11"/>
      <c r="F264" s="11"/>
      <c r="G264" s="12"/>
      <c r="H264" s="11"/>
      <c r="I264" s="11"/>
      <c r="J264" s="11"/>
      <c r="K264" s="11"/>
      <c r="L264" s="11"/>
      <c r="M264" s="11"/>
      <c r="N264" s="11"/>
      <c r="O264" s="11"/>
      <c r="P264" s="11"/>
      <c r="Q264" s="11"/>
      <c r="R264" s="11"/>
      <c r="S264" s="11"/>
    </row>
    <row r="265" spans="1:19">
      <c r="A265" s="11"/>
      <c r="B265" s="11"/>
      <c r="C265" s="11"/>
      <c r="D265" s="11"/>
      <c r="E265" s="11"/>
      <c r="F265" s="11"/>
      <c r="G265" s="12"/>
      <c r="H265" s="11"/>
      <c r="I265" s="11"/>
      <c r="J265" s="11"/>
      <c r="K265" s="11"/>
      <c r="L265" s="11"/>
      <c r="M265" s="11"/>
      <c r="N265" s="11"/>
      <c r="O265" s="11"/>
      <c r="P265" s="11"/>
      <c r="Q265" s="11"/>
      <c r="R265" s="11"/>
      <c r="S265" s="11"/>
    </row>
    <row r="266" spans="1:19">
      <c r="A266" s="11"/>
      <c r="B266" s="11"/>
      <c r="C266" s="11"/>
      <c r="D266" s="11"/>
      <c r="E266" s="11"/>
      <c r="F266" s="11"/>
      <c r="G266" s="12"/>
      <c r="H266" s="11"/>
      <c r="I266" s="11"/>
      <c r="J266" s="11"/>
      <c r="K266" s="11"/>
      <c r="L266" s="11"/>
      <c r="M266" s="11"/>
      <c r="N266" s="11"/>
      <c r="O266" s="11"/>
      <c r="P266" s="11"/>
      <c r="Q266" s="11"/>
      <c r="R266" s="11"/>
      <c r="S266" s="11"/>
    </row>
    <row r="267" spans="1:19">
      <c r="A267" s="11"/>
      <c r="B267" s="11"/>
      <c r="C267" s="11"/>
      <c r="D267" s="11"/>
      <c r="E267" s="11"/>
      <c r="F267" s="11"/>
      <c r="G267" s="12"/>
      <c r="H267" s="11"/>
      <c r="I267" s="11"/>
      <c r="J267" s="11"/>
      <c r="K267" s="11"/>
      <c r="L267" s="11"/>
      <c r="M267" s="11"/>
      <c r="N267" s="11"/>
      <c r="O267" s="11"/>
      <c r="P267" s="11"/>
      <c r="Q267" s="11"/>
      <c r="R267" s="11"/>
      <c r="S267" s="11"/>
    </row>
    <row r="268" spans="1:19">
      <c r="A268" s="11"/>
      <c r="B268" s="11"/>
      <c r="C268" s="11"/>
      <c r="D268" s="11"/>
      <c r="E268" s="11"/>
      <c r="F268" s="11"/>
      <c r="G268" s="12"/>
      <c r="H268" s="11"/>
      <c r="I268" s="11"/>
      <c r="J268" s="11"/>
      <c r="K268" s="11"/>
      <c r="L268" s="11"/>
      <c r="M268" s="11"/>
      <c r="N268" s="11"/>
      <c r="O268" s="11"/>
      <c r="P268" s="11"/>
      <c r="Q268" s="11"/>
      <c r="R268" s="11"/>
      <c r="S268" s="11"/>
    </row>
    <row r="269" spans="1:19">
      <c r="A269" s="11"/>
      <c r="B269" s="11"/>
      <c r="C269" s="11"/>
      <c r="D269" s="11"/>
      <c r="E269" s="11"/>
      <c r="F269" s="11"/>
      <c r="G269" s="12"/>
      <c r="H269" s="11"/>
      <c r="I269" s="11"/>
      <c r="J269" s="11"/>
      <c r="K269" s="11"/>
      <c r="L269" s="11"/>
      <c r="M269" s="11"/>
      <c r="N269" s="11"/>
      <c r="O269" s="11"/>
      <c r="P269" s="11"/>
      <c r="Q269" s="11"/>
      <c r="R269" s="11"/>
      <c r="S269" s="11"/>
    </row>
    <row r="270" spans="1:19">
      <c r="A270" s="11"/>
      <c r="B270" s="11"/>
      <c r="C270" s="11"/>
      <c r="D270" s="11"/>
      <c r="E270" s="11"/>
      <c r="F270" s="11"/>
      <c r="G270" s="12"/>
      <c r="H270" s="11"/>
      <c r="I270" s="11"/>
      <c r="J270" s="11"/>
      <c r="K270" s="11"/>
      <c r="L270" s="11"/>
      <c r="M270" s="11"/>
      <c r="N270" s="11"/>
      <c r="O270" s="11"/>
      <c r="P270" s="11"/>
      <c r="Q270" s="11"/>
      <c r="R270" s="11"/>
      <c r="S270" s="11"/>
    </row>
    <row r="271" spans="1:19">
      <c r="A271" s="11"/>
      <c r="B271" s="11"/>
      <c r="C271" s="11"/>
      <c r="D271" s="11"/>
      <c r="E271" s="11"/>
      <c r="F271" s="11"/>
      <c r="G271" s="12"/>
      <c r="H271" s="11"/>
      <c r="I271" s="11"/>
      <c r="J271" s="11"/>
      <c r="K271" s="11"/>
      <c r="L271" s="11"/>
      <c r="M271" s="11"/>
      <c r="N271" s="11"/>
      <c r="O271" s="11"/>
      <c r="P271" s="11"/>
      <c r="Q271" s="11"/>
      <c r="R271" s="11"/>
      <c r="S271" s="11"/>
    </row>
    <row r="272" spans="1:19">
      <c r="A272" s="11"/>
      <c r="B272" s="11"/>
      <c r="C272" s="11"/>
      <c r="D272" s="11"/>
      <c r="E272" s="11"/>
      <c r="F272" s="11"/>
      <c r="G272" s="12"/>
      <c r="H272" s="11"/>
      <c r="I272" s="11"/>
      <c r="J272" s="11"/>
      <c r="K272" s="11"/>
      <c r="L272" s="11"/>
      <c r="M272" s="11"/>
      <c r="N272" s="11"/>
      <c r="O272" s="11"/>
      <c r="P272" s="11"/>
      <c r="Q272" s="11"/>
      <c r="R272" s="11"/>
      <c r="S272" s="11"/>
    </row>
    <row r="273" spans="1:19">
      <c r="A273" s="11"/>
      <c r="B273" s="11"/>
      <c r="C273" s="11"/>
      <c r="D273" s="11"/>
      <c r="E273" s="11"/>
      <c r="F273" s="11"/>
      <c r="G273" s="12"/>
      <c r="H273" s="11"/>
      <c r="I273" s="11"/>
      <c r="J273" s="11"/>
      <c r="K273" s="11"/>
      <c r="L273" s="11"/>
      <c r="M273" s="11"/>
      <c r="N273" s="11"/>
      <c r="O273" s="11"/>
      <c r="P273" s="11"/>
      <c r="Q273" s="11"/>
      <c r="R273" s="11"/>
      <c r="S273" s="11"/>
    </row>
    <row r="274" spans="1:19">
      <c r="A274" s="11"/>
      <c r="B274" s="11"/>
      <c r="C274" s="11"/>
      <c r="D274" s="11"/>
      <c r="E274" s="11"/>
      <c r="F274" s="11"/>
      <c r="G274" s="12"/>
      <c r="H274" s="11"/>
      <c r="I274" s="11"/>
      <c r="J274" s="11"/>
      <c r="K274" s="11"/>
      <c r="L274" s="11"/>
      <c r="M274" s="11"/>
      <c r="N274" s="11"/>
      <c r="O274" s="11"/>
      <c r="P274" s="11"/>
      <c r="Q274" s="11"/>
      <c r="R274" s="11"/>
      <c r="S274" s="11"/>
    </row>
    <row r="275" spans="1:19">
      <c r="A275" s="11"/>
      <c r="B275" s="11"/>
      <c r="C275" s="11"/>
      <c r="D275" s="11"/>
      <c r="E275" s="11"/>
      <c r="F275" s="11"/>
      <c r="G275" s="12"/>
      <c r="H275" s="11"/>
      <c r="I275" s="11"/>
      <c r="J275" s="11"/>
      <c r="K275" s="11"/>
      <c r="L275" s="11"/>
      <c r="M275" s="11"/>
      <c r="N275" s="11"/>
      <c r="O275" s="11"/>
      <c r="P275" s="11"/>
      <c r="Q275" s="11"/>
      <c r="R275" s="11"/>
      <c r="S275" s="11"/>
    </row>
    <row r="276" spans="1:19">
      <c r="A276" s="11"/>
      <c r="B276" s="11"/>
      <c r="C276" s="11"/>
      <c r="D276" s="11"/>
      <c r="E276" s="11"/>
      <c r="F276" s="11"/>
      <c r="G276" s="12"/>
      <c r="H276" s="11"/>
      <c r="I276" s="11"/>
      <c r="J276" s="11"/>
      <c r="K276" s="11"/>
      <c r="L276" s="11"/>
      <c r="M276" s="11"/>
      <c r="N276" s="11"/>
      <c r="O276" s="11"/>
      <c r="P276" s="11"/>
      <c r="Q276" s="11"/>
      <c r="R276" s="11"/>
      <c r="S276" s="11"/>
    </row>
    <row r="277" spans="1:19">
      <c r="A277" s="11"/>
      <c r="B277" s="11"/>
      <c r="C277" s="11"/>
      <c r="D277" s="11"/>
      <c r="E277" s="11"/>
      <c r="F277" s="11"/>
      <c r="G277" s="12"/>
      <c r="H277" s="11"/>
      <c r="I277" s="11"/>
      <c r="J277" s="11"/>
      <c r="K277" s="11"/>
      <c r="L277" s="11"/>
      <c r="M277" s="11"/>
      <c r="N277" s="11"/>
      <c r="O277" s="11"/>
      <c r="P277" s="11"/>
      <c r="Q277" s="11"/>
      <c r="R277" s="11"/>
      <c r="S277" s="11"/>
    </row>
    <row r="278" spans="1:19">
      <c r="A278" s="11"/>
      <c r="B278" s="11"/>
      <c r="C278" s="11"/>
      <c r="D278" s="11"/>
      <c r="E278" s="11"/>
      <c r="F278" s="11"/>
      <c r="G278" s="12"/>
      <c r="H278" s="11"/>
      <c r="I278" s="11"/>
      <c r="J278" s="11"/>
      <c r="K278" s="11"/>
      <c r="L278" s="11"/>
      <c r="M278" s="11"/>
      <c r="N278" s="11"/>
      <c r="O278" s="11"/>
      <c r="P278" s="11"/>
      <c r="Q278" s="11"/>
      <c r="R278" s="11"/>
      <c r="S278" s="11"/>
    </row>
    <row r="279" spans="1:19">
      <c r="A279" s="11"/>
      <c r="B279" s="11"/>
      <c r="C279" s="11"/>
      <c r="D279" s="11"/>
      <c r="E279" s="11"/>
      <c r="F279" s="11"/>
      <c r="G279" s="12"/>
      <c r="H279" s="11"/>
      <c r="I279" s="11"/>
      <c r="J279" s="11"/>
      <c r="K279" s="11"/>
      <c r="L279" s="11"/>
      <c r="M279" s="11"/>
      <c r="N279" s="11"/>
      <c r="O279" s="11"/>
      <c r="P279" s="11"/>
      <c r="Q279" s="11"/>
      <c r="R279" s="11"/>
      <c r="S279" s="11"/>
    </row>
    <row r="280" spans="1:19">
      <c r="A280" s="11"/>
      <c r="B280" s="11"/>
      <c r="C280" s="11"/>
      <c r="D280" s="11"/>
      <c r="E280" s="11"/>
      <c r="F280" s="11"/>
      <c r="G280" s="12"/>
      <c r="H280" s="11"/>
      <c r="I280" s="11"/>
      <c r="J280" s="11"/>
      <c r="K280" s="11"/>
      <c r="L280" s="11"/>
      <c r="M280" s="11"/>
      <c r="N280" s="11"/>
      <c r="O280" s="11"/>
      <c r="P280" s="11"/>
      <c r="Q280" s="11"/>
      <c r="R280" s="11"/>
      <c r="S280" s="11"/>
    </row>
    <row r="281" spans="1:19">
      <c r="A281" s="11"/>
      <c r="B281" s="11"/>
      <c r="C281" s="11"/>
      <c r="D281" s="11"/>
      <c r="E281" s="11"/>
      <c r="F281" s="11"/>
      <c r="G281" s="12"/>
      <c r="H281" s="11"/>
      <c r="I281" s="11"/>
      <c r="J281" s="11"/>
      <c r="K281" s="11"/>
      <c r="L281" s="11"/>
      <c r="M281" s="11"/>
      <c r="N281" s="11"/>
      <c r="O281" s="11"/>
      <c r="P281" s="11"/>
      <c r="Q281" s="11"/>
      <c r="R281" s="11"/>
      <c r="S281" s="11"/>
    </row>
    <row r="282" spans="1:19">
      <c r="A282" s="11"/>
      <c r="B282" s="11"/>
      <c r="C282" s="11"/>
      <c r="D282" s="11"/>
      <c r="E282" s="11"/>
      <c r="F282" s="11"/>
      <c r="G282" s="12"/>
      <c r="H282" s="11"/>
      <c r="I282" s="11"/>
      <c r="J282" s="11"/>
      <c r="K282" s="11"/>
      <c r="L282" s="11"/>
      <c r="M282" s="11"/>
      <c r="N282" s="11"/>
      <c r="O282" s="11"/>
      <c r="P282" s="11"/>
      <c r="Q282" s="11"/>
      <c r="R282" s="11"/>
      <c r="S282" s="11"/>
    </row>
    <row r="283" spans="1:19">
      <c r="A283" s="11"/>
      <c r="B283" s="11"/>
      <c r="C283" s="11"/>
      <c r="D283" s="11"/>
      <c r="E283" s="11"/>
      <c r="F283" s="11"/>
      <c r="G283" s="12"/>
      <c r="H283" s="11"/>
      <c r="I283" s="11"/>
      <c r="J283" s="11"/>
      <c r="K283" s="11"/>
      <c r="L283" s="11"/>
      <c r="M283" s="11"/>
      <c r="N283" s="11"/>
      <c r="O283" s="11"/>
      <c r="P283" s="11"/>
      <c r="Q283" s="11"/>
      <c r="R283" s="11"/>
      <c r="S283" s="11"/>
    </row>
    <row r="284" spans="1:19">
      <c r="A284" s="11"/>
      <c r="B284" s="11"/>
      <c r="C284" s="11"/>
      <c r="D284" s="11"/>
      <c r="E284" s="11"/>
      <c r="F284" s="11"/>
      <c r="G284" s="12"/>
      <c r="H284" s="11"/>
      <c r="I284" s="11"/>
      <c r="J284" s="11"/>
      <c r="K284" s="11"/>
      <c r="L284" s="11"/>
      <c r="M284" s="11"/>
      <c r="N284" s="11"/>
      <c r="O284" s="11"/>
      <c r="P284" s="11"/>
      <c r="Q284" s="11"/>
      <c r="R284" s="11"/>
      <c r="S284" s="11"/>
    </row>
    <row r="285" spans="1:19">
      <c r="A285" s="11"/>
      <c r="B285" s="11"/>
      <c r="C285" s="11"/>
      <c r="D285" s="11"/>
      <c r="E285" s="11"/>
      <c r="F285" s="11"/>
      <c r="G285" s="12"/>
      <c r="H285" s="11"/>
      <c r="I285" s="11"/>
      <c r="J285" s="11"/>
      <c r="K285" s="11"/>
      <c r="L285" s="11"/>
      <c r="M285" s="11"/>
      <c r="N285" s="11"/>
      <c r="O285" s="11"/>
      <c r="P285" s="11"/>
      <c r="Q285" s="11"/>
      <c r="R285" s="11"/>
      <c r="S285" s="11"/>
    </row>
    <row r="286" spans="1:19">
      <c r="A286" s="11"/>
      <c r="B286" s="11"/>
      <c r="C286" s="11"/>
      <c r="D286" s="11"/>
      <c r="E286" s="11"/>
      <c r="F286" s="11"/>
      <c r="G286" s="12"/>
      <c r="H286" s="11"/>
      <c r="I286" s="11"/>
      <c r="J286" s="11"/>
      <c r="K286" s="11"/>
      <c r="L286" s="11"/>
      <c r="M286" s="11"/>
      <c r="N286" s="11"/>
      <c r="O286" s="11"/>
      <c r="P286" s="11"/>
      <c r="Q286" s="11"/>
      <c r="R286" s="11"/>
      <c r="S286" s="11"/>
    </row>
    <row r="287" spans="1:19">
      <c r="A287" s="11"/>
      <c r="B287" s="11"/>
      <c r="C287" s="11"/>
      <c r="D287" s="11"/>
      <c r="E287" s="11"/>
      <c r="F287" s="11"/>
      <c r="G287" s="12"/>
      <c r="H287" s="11"/>
      <c r="I287" s="11"/>
      <c r="J287" s="11"/>
      <c r="K287" s="11"/>
      <c r="L287" s="11"/>
      <c r="M287" s="11"/>
      <c r="N287" s="11"/>
      <c r="O287" s="11"/>
      <c r="P287" s="11"/>
      <c r="Q287" s="11"/>
      <c r="R287" s="11"/>
      <c r="S287" s="11"/>
    </row>
    <row r="288" spans="1:19">
      <c r="A288" s="11"/>
      <c r="B288" s="11"/>
      <c r="C288" s="11"/>
      <c r="D288" s="11"/>
      <c r="E288" s="11"/>
      <c r="F288" s="11"/>
      <c r="G288" s="12"/>
      <c r="H288" s="11"/>
      <c r="I288" s="11"/>
      <c r="J288" s="11"/>
      <c r="K288" s="11"/>
      <c r="L288" s="11"/>
      <c r="M288" s="11"/>
      <c r="N288" s="11"/>
      <c r="Q288" s="11"/>
      <c r="R288" s="11"/>
      <c r="S288" s="11"/>
    </row>
    <row r="289" spans="1:19">
      <c r="A289" s="11"/>
      <c r="B289" s="11"/>
      <c r="C289" s="11"/>
      <c r="D289" s="11"/>
      <c r="E289" s="11"/>
      <c r="F289" s="11"/>
      <c r="G289" s="12"/>
      <c r="H289" s="11"/>
      <c r="I289" s="11"/>
      <c r="J289" s="11"/>
      <c r="K289" s="11"/>
      <c r="L289" s="11"/>
      <c r="M289" s="11"/>
      <c r="N289" s="11"/>
      <c r="Q289" s="11"/>
      <c r="R289" s="11"/>
      <c r="S289" s="11"/>
    </row>
    <row r="290" spans="1:19">
      <c r="A290" s="11"/>
      <c r="B290" s="11"/>
      <c r="C290" s="11"/>
      <c r="D290" s="11"/>
      <c r="E290" s="11"/>
      <c r="F290" s="11"/>
      <c r="G290" s="12"/>
      <c r="H290" s="11"/>
      <c r="I290" s="11"/>
      <c r="J290" s="11"/>
      <c r="K290" s="11"/>
      <c r="L290" s="11"/>
      <c r="M290" s="11"/>
      <c r="N290" s="11"/>
      <c r="Q290" s="11"/>
      <c r="R290" s="11"/>
      <c r="S290" s="11"/>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25" right="0.25" top="0.75" bottom="0.75" header="0.3" footer="0.3"/>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1"/>
  <sheetViews>
    <sheetView topLeftCell="A16" zoomScale="60" zoomScaleNormal="60" workbookViewId="0">
      <selection activeCell="P21" sqref="P21"/>
    </sheetView>
  </sheetViews>
  <sheetFormatPr defaultRowHeight="12"/>
  <cols>
    <col min="1" max="1" width="3.28515625" style="11" customWidth="1"/>
    <col min="2" max="2" width="23.7109375" style="11" customWidth="1"/>
    <col min="3" max="3" width="40" style="11" customWidth="1"/>
    <col min="4" max="4" width="21.28515625" style="11" customWidth="1"/>
    <col min="5" max="5" width="45.140625" style="11" customWidth="1"/>
    <col min="6" max="6" width="20.7109375" style="11" customWidth="1"/>
    <col min="7" max="7" width="27" style="12" customWidth="1"/>
    <col min="8" max="8" width="48.42578125" style="11" customWidth="1"/>
    <col min="9" max="9" width="27.42578125" style="11" customWidth="1"/>
    <col min="10" max="10" width="44" style="11" customWidth="1"/>
    <col min="11" max="11" width="18.140625" style="11" customWidth="1"/>
    <col min="12" max="12" width="23.85546875" style="11" customWidth="1"/>
    <col min="13" max="13" width="13.140625" style="11" customWidth="1"/>
    <col min="14" max="14" width="13" style="11" customWidth="1"/>
    <col min="15" max="15" width="15.140625" style="11" customWidth="1"/>
    <col min="16" max="16" width="14.42578125" style="11" customWidth="1"/>
    <col min="17" max="17" width="13.7109375" style="11" customWidth="1"/>
    <col min="18" max="18" width="14" style="11" customWidth="1"/>
    <col min="19" max="19" width="17.28515625" style="11" customWidth="1"/>
    <col min="20" max="254" width="9.140625" style="11"/>
    <col min="255" max="255" width="8.28515625" style="11" customWidth="1"/>
    <col min="256" max="256" width="9.140625" style="11"/>
    <col min="257" max="257" width="27" style="11" customWidth="1"/>
    <col min="258" max="258" width="9.140625" style="11"/>
    <col min="259" max="259" width="13" style="11" customWidth="1"/>
    <col min="260" max="260" width="20" style="11" customWidth="1"/>
    <col min="261" max="262" width="13.5703125" style="11" customWidth="1"/>
    <col min="263" max="263" width="9.42578125" style="11" bestFit="1" customWidth="1"/>
    <col min="264" max="265" width="9.140625" style="11"/>
    <col min="266" max="266" width="20.28515625" style="11" customWidth="1"/>
    <col min="267" max="267" width="24.85546875" style="11" customWidth="1"/>
    <col min="268" max="268" width="25" style="11" customWidth="1"/>
    <col min="269" max="269" width="26" style="11" customWidth="1"/>
    <col min="270" max="270" width="16.5703125" style="11" customWidth="1"/>
    <col min="271" max="271" width="40.28515625" style="11" customWidth="1"/>
    <col min="272" max="272" width="24.140625" style="11" customWidth="1"/>
    <col min="273" max="273" width="36.28515625" style="11" customWidth="1"/>
    <col min="274" max="274" width="50.7109375" style="11" customWidth="1"/>
    <col min="275" max="510" width="9.140625" style="11"/>
    <col min="511" max="511" width="8.28515625" style="11" customWidth="1"/>
    <col min="512" max="512" width="9.140625" style="11"/>
    <col min="513" max="513" width="27" style="11" customWidth="1"/>
    <col min="514" max="514" width="9.140625" style="11"/>
    <col min="515" max="515" width="13" style="11" customWidth="1"/>
    <col min="516" max="516" width="20" style="11" customWidth="1"/>
    <col min="517" max="518" width="13.5703125" style="11" customWidth="1"/>
    <col min="519" max="519" width="9.42578125" style="11" bestFit="1" customWidth="1"/>
    <col min="520" max="521" width="9.140625" style="11"/>
    <col min="522" max="522" width="20.28515625" style="11" customWidth="1"/>
    <col min="523" max="523" width="24.85546875" style="11" customWidth="1"/>
    <col min="524" max="524" width="25" style="11" customWidth="1"/>
    <col min="525" max="525" width="26" style="11" customWidth="1"/>
    <col min="526" max="526" width="16.5703125" style="11" customWidth="1"/>
    <col min="527" max="527" width="40.28515625" style="11" customWidth="1"/>
    <col min="528" max="528" width="24.140625" style="11" customWidth="1"/>
    <col min="529" max="529" width="36.28515625" style="11" customWidth="1"/>
    <col min="530" max="530" width="50.7109375" style="11" customWidth="1"/>
    <col min="531" max="766" width="9.140625" style="11"/>
    <col min="767" max="767" width="8.28515625" style="11" customWidth="1"/>
    <col min="768" max="768" width="9.140625" style="11"/>
    <col min="769" max="769" width="27" style="11" customWidth="1"/>
    <col min="770" max="770" width="9.140625" style="11"/>
    <col min="771" max="771" width="13" style="11" customWidth="1"/>
    <col min="772" max="772" width="20" style="11" customWidth="1"/>
    <col min="773" max="774" width="13.5703125" style="11" customWidth="1"/>
    <col min="775" max="775" width="9.42578125" style="11" bestFit="1" customWidth="1"/>
    <col min="776" max="777" width="9.140625" style="11"/>
    <col min="778" max="778" width="20.28515625" style="11" customWidth="1"/>
    <col min="779" max="779" width="24.85546875" style="11" customWidth="1"/>
    <col min="780" max="780" width="25" style="11" customWidth="1"/>
    <col min="781" max="781" width="26" style="11" customWidth="1"/>
    <col min="782" max="782" width="16.5703125" style="11" customWidth="1"/>
    <col min="783" max="783" width="40.28515625" style="11" customWidth="1"/>
    <col min="784" max="784" width="24.140625" style="11" customWidth="1"/>
    <col min="785" max="785" width="36.28515625" style="11" customWidth="1"/>
    <col min="786" max="786" width="50.7109375" style="11" customWidth="1"/>
    <col min="787" max="1022" width="9.140625" style="11"/>
    <col min="1023" max="1023" width="8.28515625" style="11" customWidth="1"/>
    <col min="1024" max="1024" width="9.140625" style="11"/>
    <col min="1025" max="1025" width="27" style="11" customWidth="1"/>
    <col min="1026" max="1026" width="9.140625" style="11"/>
    <col min="1027" max="1027" width="13" style="11" customWidth="1"/>
    <col min="1028" max="1028" width="20" style="11" customWidth="1"/>
    <col min="1029" max="1030" width="13.5703125" style="11" customWidth="1"/>
    <col min="1031" max="1031" width="9.42578125" style="11" bestFit="1" customWidth="1"/>
    <col min="1032" max="1033" width="9.140625" style="11"/>
    <col min="1034" max="1034" width="20.28515625" style="11" customWidth="1"/>
    <col min="1035" max="1035" width="24.85546875" style="11" customWidth="1"/>
    <col min="1036" max="1036" width="25" style="11" customWidth="1"/>
    <col min="1037" max="1037" width="26" style="11" customWidth="1"/>
    <col min="1038" max="1038" width="16.5703125" style="11" customWidth="1"/>
    <col min="1039" max="1039" width="40.28515625" style="11" customWidth="1"/>
    <col min="1040" max="1040" width="24.140625" style="11" customWidth="1"/>
    <col min="1041" max="1041" width="36.28515625" style="11" customWidth="1"/>
    <col min="1042" max="1042" width="50.7109375" style="11" customWidth="1"/>
    <col min="1043" max="1278" width="9.140625" style="11"/>
    <col min="1279" max="1279" width="8.28515625" style="11" customWidth="1"/>
    <col min="1280" max="1280" width="9.140625" style="11"/>
    <col min="1281" max="1281" width="27" style="11" customWidth="1"/>
    <col min="1282" max="1282" width="9.140625" style="11"/>
    <col min="1283" max="1283" width="13" style="11" customWidth="1"/>
    <col min="1284" max="1284" width="20" style="11" customWidth="1"/>
    <col min="1285" max="1286" width="13.5703125" style="11" customWidth="1"/>
    <col min="1287" max="1287" width="9.42578125" style="11" bestFit="1" customWidth="1"/>
    <col min="1288" max="1289" width="9.140625" style="11"/>
    <col min="1290" max="1290" width="20.28515625" style="11" customWidth="1"/>
    <col min="1291" max="1291" width="24.85546875" style="11" customWidth="1"/>
    <col min="1292" max="1292" width="25" style="11" customWidth="1"/>
    <col min="1293" max="1293" width="26" style="11" customWidth="1"/>
    <col min="1294" max="1294" width="16.5703125" style="11" customWidth="1"/>
    <col min="1295" max="1295" width="40.28515625" style="11" customWidth="1"/>
    <col min="1296" max="1296" width="24.140625" style="11" customWidth="1"/>
    <col min="1297" max="1297" width="36.28515625" style="11" customWidth="1"/>
    <col min="1298" max="1298" width="50.7109375" style="11" customWidth="1"/>
    <col min="1299" max="1534" width="9.140625" style="11"/>
    <col min="1535" max="1535" width="8.28515625" style="11" customWidth="1"/>
    <col min="1536" max="1536" width="9.140625" style="11"/>
    <col min="1537" max="1537" width="27" style="11" customWidth="1"/>
    <col min="1538" max="1538" width="9.140625" style="11"/>
    <col min="1539" max="1539" width="13" style="11" customWidth="1"/>
    <col min="1540" max="1540" width="20" style="11" customWidth="1"/>
    <col min="1541" max="1542" width="13.5703125" style="11" customWidth="1"/>
    <col min="1543" max="1543" width="9.42578125" style="11" bestFit="1" customWidth="1"/>
    <col min="1544" max="1545" width="9.140625" style="11"/>
    <col min="1546" max="1546" width="20.28515625" style="11" customWidth="1"/>
    <col min="1547" max="1547" width="24.85546875" style="11" customWidth="1"/>
    <col min="1548" max="1548" width="25" style="11" customWidth="1"/>
    <col min="1549" max="1549" width="26" style="11" customWidth="1"/>
    <col min="1550" max="1550" width="16.5703125" style="11" customWidth="1"/>
    <col min="1551" max="1551" width="40.28515625" style="11" customWidth="1"/>
    <col min="1552" max="1552" width="24.140625" style="11" customWidth="1"/>
    <col min="1553" max="1553" width="36.28515625" style="11" customWidth="1"/>
    <col min="1554" max="1554" width="50.7109375" style="11" customWidth="1"/>
    <col min="1555" max="1790" width="9.140625" style="11"/>
    <col min="1791" max="1791" width="8.28515625" style="11" customWidth="1"/>
    <col min="1792" max="1792" width="9.140625" style="11"/>
    <col min="1793" max="1793" width="27" style="11" customWidth="1"/>
    <col min="1794" max="1794" width="9.140625" style="11"/>
    <col min="1795" max="1795" width="13" style="11" customWidth="1"/>
    <col min="1796" max="1796" width="20" style="11" customWidth="1"/>
    <col min="1797" max="1798" width="13.5703125" style="11" customWidth="1"/>
    <col min="1799" max="1799" width="9.42578125" style="11" bestFit="1" customWidth="1"/>
    <col min="1800" max="1801" width="9.140625" style="11"/>
    <col min="1802" max="1802" width="20.28515625" style="11" customWidth="1"/>
    <col min="1803" max="1803" width="24.85546875" style="11" customWidth="1"/>
    <col min="1804" max="1804" width="25" style="11" customWidth="1"/>
    <col min="1805" max="1805" width="26" style="11" customWidth="1"/>
    <col min="1806" max="1806" width="16.5703125" style="11" customWidth="1"/>
    <col min="1807" max="1807" width="40.28515625" style="11" customWidth="1"/>
    <col min="1808" max="1808" width="24.140625" style="11" customWidth="1"/>
    <col min="1809" max="1809" width="36.28515625" style="11" customWidth="1"/>
    <col min="1810" max="1810" width="50.7109375" style="11" customWidth="1"/>
    <col min="1811" max="2046" width="9.140625" style="11"/>
    <col min="2047" max="2047" width="8.28515625" style="11" customWidth="1"/>
    <col min="2048" max="2048" width="9.140625" style="11"/>
    <col min="2049" max="2049" width="27" style="11" customWidth="1"/>
    <col min="2050" max="2050" width="9.140625" style="11"/>
    <col min="2051" max="2051" width="13" style="11" customWidth="1"/>
    <col min="2052" max="2052" width="20" style="11" customWidth="1"/>
    <col min="2053" max="2054" width="13.5703125" style="11" customWidth="1"/>
    <col min="2055" max="2055" width="9.42578125" style="11" bestFit="1" customWidth="1"/>
    <col min="2056" max="2057" width="9.140625" style="11"/>
    <col min="2058" max="2058" width="20.28515625" style="11" customWidth="1"/>
    <col min="2059" max="2059" width="24.85546875" style="11" customWidth="1"/>
    <col min="2060" max="2060" width="25" style="11" customWidth="1"/>
    <col min="2061" max="2061" width="26" style="11" customWidth="1"/>
    <col min="2062" max="2062" width="16.5703125" style="11" customWidth="1"/>
    <col min="2063" max="2063" width="40.28515625" style="11" customWidth="1"/>
    <col min="2064" max="2064" width="24.140625" style="11" customWidth="1"/>
    <col min="2065" max="2065" width="36.28515625" style="11" customWidth="1"/>
    <col min="2066" max="2066" width="50.7109375" style="11" customWidth="1"/>
    <col min="2067" max="2302" width="9.140625" style="11"/>
    <col min="2303" max="2303" width="8.28515625" style="11" customWidth="1"/>
    <col min="2304" max="2304" width="9.140625" style="11"/>
    <col min="2305" max="2305" width="27" style="11" customWidth="1"/>
    <col min="2306" max="2306" width="9.140625" style="11"/>
    <col min="2307" max="2307" width="13" style="11" customWidth="1"/>
    <col min="2308" max="2308" width="20" style="11" customWidth="1"/>
    <col min="2309" max="2310" width="13.5703125" style="11" customWidth="1"/>
    <col min="2311" max="2311" width="9.42578125" style="11" bestFit="1" customWidth="1"/>
    <col min="2312" max="2313" width="9.140625" style="11"/>
    <col min="2314" max="2314" width="20.28515625" style="11" customWidth="1"/>
    <col min="2315" max="2315" width="24.85546875" style="11" customWidth="1"/>
    <col min="2316" max="2316" width="25" style="11" customWidth="1"/>
    <col min="2317" max="2317" width="26" style="11" customWidth="1"/>
    <col min="2318" max="2318" width="16.5703125" style="11" customWidth="1"/>
    <col min="2319" max="2319" width="40.28515625" style="11" customWidth="1"/>
    <col min="2320" max="2320" width="24.140625" style="11" customWidth="1"/>
    <col min="2321" max="2321" width="36.28515625" style="11" customWidth="1"/>
    <col min="2322" max="2322" width="50.7109375" style="11" customWidth="1"/>
    <col min="2323" max="2558" width="9.140625" style="11"/>
    <col min="2559" max="2559" width="8.28515625" style="11" customWidth="1"/>
    <col min="2560" max="2560" width="9.140625" style="11"/>
    <col min="2561" max="2561" width="27" style="11" customWidth="1"/>
    <col min="2562" max="2562" width="9.140625" style="11"/>
    <col min="2563" max="2563" width="13" style="11" customWidth="1"/>
    <col min="2564" max="2564" width="20" style="11" customWidth="1"/>
    <col min="2565" max="2566" width="13.5703125" style="11" customWidth="1"/>
    <col min="2567" max="2567" width="9.42578125" style="11" bestFit="1" customWidth="1"/>
    <col min="2568" max="2569" width="9.140625" style="11"/>
    <col min="2570" max="2570" width="20.28515625" style="11" customWidth="1"/>
    <col min="2571" max="2571" width="24.85546875" style="11" customWidth="1"/>
    <col min="2572" max="2572" width="25" style="11" customWidth="1"/>
    <col min="2573" max="2573" width="26" style="11" customWidth="1"/>
    <col min="2574" max="2574" width="16.5703125" style="11" customWidth="1"/>
    <col min="2575" max="2575" width="40.28515625" style="11" customWidth="1"/>
    <col min="2576" max="2576" width="24.140625" style="11" customWidth="1"/>
    <col min="2577" max="2577" width="36.28515625" style="11" customWidth="1"/>
    <col min="2578" max="2578" width="50.7109375" style="11" customWidth="1"/>
    <col min="2579" max="2814" width="9.140625" style="11"/>
    <col min="2815" max="2815" width="8.28515625" style="11" customWidth="1"/>
    <col min="2816" max="2816" width="9.140625" style="11"/>
    <col min="2817" max="2817" width="27" style="11" customWidth="1"/>
    <col min="2818" max="2818" width="9.140625" style="11"/>
    <col min="2819" max="2819" width="13" style="11" customWidth="1"/>
    <col min="2820" max="2820" width="20" style="11" customWidth="1"/>
    <col min="2821" max="2822" width="13.5703125" style="11" customWidth="1"/>
    <col min="2823" max="2823" width="9.42578125" style="11" bestFit="1" customWidth="1"/>
    <col min="2824" max="2825" width="9.140625" style="11"/>
    <col min="2826" max="2826" width="20.28515625" style="11" customWidth="1"/>
    <col min="2827" max="2827" width="24.85546875" style="11" customWidth="1"/>
    <col min="2828" max="2828" width="25" style="11" customWidth="1"/>
    <col min="2829" max="2829" width="26" style="11" customWidth="1"/>
    <col min="2830" max="2830" width="16.5703125" style="11" customWidth="1"/>
    <col min="2831" max="2831" width="40.28515625" style="11" customWidth="1"/>
    <col min="2832" max="2832" width="24.140625" style="11" customWidth="1"/>
    <col min="2833" max="2833" width="36.28515625" style="11" customWidth="1"/>
    <col min="2834" max="2834" width="50.7109375" style="11" customWidth="1"/>
    <col min="2835" max="3070" width="9.140625" style="11"/>
    <col min="3071" max="3071" width="8.28515625" style="11" customWidth="1"/>
    <col min="3072" max="3072" width="9.140625" style="11"/>
    <col min="3073" max="3073" width="27" style="11" customWidth="1"/>
    <col min="3074" max="3074" width="9.140625" style="11"/>
    <col min="3075" max="3075" width="13" style="11" customWidth="1"/>
    <col min="3076" max="3076" width="20" style="11" customWidth="1"/>
    <col min="3077" max="3078" width="13.5703125" style="11" customWidth="1"/>
    <col min="3079" max="3079" width="9.42578125" style="11" bestFit="1" customWidth="1"/>
    <col min="3080" max="3081" width="9.140625" style="11"/>
    <col min="3082" max="3082" width="20.28515625" style="11" customWidth="1"/>
    <col min="3083" max="3083" width="24.85546875" style="11" customWidth="1"/>
    <col min="3084" max="3084" width="25" style="11" customWidth="1"/>
    <col min="3085" max="3085" width="26" style="11" customWidth="1"/>
    <col min="3086" max="3086" width="16.5703125" style="11" customWidth="1"/>
    <col min="3087" max="3087" width="40.28515625" style="11" customWidth="1"/>
    <col min="3088" max="3088" width="24.140625" style="11" customWidth="1"/>
    <col min="3089" max="3089" width="36.28515625" style="11" customWidth="1"/>
    <col min="3090" max="3090" width="50.7109375" style="11" customWidth="1"/>
    <col min="3091" max="3326" width="9.140625" style="11"/>
    <col min="3327" max="3327" width="8.28515625" style="11" customWidth="1"/>
    <col min="3328" max="3328" width="9.140625" style="11"/>
    <col min="3329" max="3329" width="27" style="11" customWidth="1"/>
    <col min="3330" max="3330" width="9.140625" style="11"/>
    <col min="3331" max="3331" width="13" style="11" customWidth="1"/>
    <col min="3332" max="3332" width="20" style="11" customWidth="1"/>
    <col min="3333" max="3334" width="13.5703125" style="11" customWidth="1"/>
    <col min="3335" max="3335" width="9.42578125" style="11" bestFit="1" customWidth="1"/>
    <col min="3336" max="3337" width="9.140625" style="11"/>
    <col min="3338" max="3338" width="20.28515625" style="11" customWidth="1"/>
    <col min="3339" max="3339" width="24.85546875" style="11" customWidth="1"/>
    <col min="3340" max="3340" width="25" style="11" customWidth="1"/>
    <col min="3341" max="3341" width="26" style="11" customWidth="1"/>
    <col min="3342" max="3342" width="16.5703125" style="11" customWidth="1"/>
    <col min="3343" max="3343" width="40.28515625" style="11" customWidth="1"/>
    <col min="3344" max="3344" width="24.140625" style="11" customWidth="1"/>
    <col min="3345" max="3345" width="36.28515625" style="11" customWidth="1"/>
    <col min="3346" max="3346" width="50.7109375" style="11" customWidth="1"/>
    <col min="3347" max="3582" width="9.140625" style="11"/>
    <col min="3583" max="3583" width="8.28515625" style="11" customWidth="1"/>
    <col min="3584" max="3584" width="9.140625" style="11"/>
    <col min="3585" max="3585" width="27" style="11" customWidth="1"/>
    <col min="3586" max="3586" width="9.140625" style="11"/>
    <col min="3587" max="3587" width="13" style="11" customWidth="1"/>
    <col min="3588" max="3588" width="20" style="11" customWidth="1"/>
    <col min="3589" max="3590" width="13.5703125" style="11" customWidth="1"/>
    <col min="3591" max="3591" width="9.42578125" style="11" bestFit="1" customWidth="1"/>
    <col min="3592" max="3593" width="9.140625" style="11"/>
    <col min="3594" max="3594" width="20.28515625" style="11" customWidth="1"/>
    <col min="3595" max="3595" width="24.85546875" style="11" customWidth="1"/>
    <col min="3596" max="3596" width="25" style="11" customWidth="1"/>
    <col min="3597" max="3597" width="26" style="11" customWidth="1"/>
    <col min="3598" max="3598" width="16.5703125" style="11" customWidth="1"/>
    <col min="3599" max="3599" width="40.28515625" style="11" customWidth="1"/>
    <col min="3600" max="3600" width="24.140625" style="11" customWidth="1"/>
    <col min="3601" max="3601" width="36.28515625" style="11" customWidth="1"/>
    <col min="3602" max="3602" width="50.7109375" style="11" customWidth="1"/>
    <col min="3603" max="3838" width="9.140625" style="11"/>
    <col min="3839" max="3839" width="8.28515625" style="11" customWidth="1"/>
    <col min="3840" max="3840" width="9.140625" style="11"/>
    <col min="3841" max="3841" width="27" style="11" customWidth="1"/>
    <col min="3842" max="3842" width="9.140625" style="11"/>
    <col min="3843" max="3843" width="13" style="11" customWidth="1"/>
    <col min="3844" max="3844" width="20" style="11" customWidth="1"/>
    <col min="3845" max="3846" width="13.5703125" style="11" customWidth="1"/>
    <col min="3847" max="3847" width="9.42578125" style="11" bestFit="1" customWidth="1"/>
    <col min="3848" max="3849" width="9.140625" style="11"/>
    <col min="3850" max="3850" width="20.28515625" style="11" customWidth="1"/>
    <col min="3851" max="3851" width="24.85546875" style="11" customWidth="1"/>
    <col min="3852" max="3852" width="25" style="11" customWidth="1"/>
    <col min="3853" max="3853" width="26" style="11" customWidth="1"/>
    <col min="3854" max="3854" width="16.5703125" style="11" customWidth="1"/>
    <col min="3855" max="3855" width="40.28515625" style="11" customWidth="1"/>
    <col min="3856" max="3856" width="24.140625" style="11" customWidth="1"/>
    <col min="3857" max="3857" width="36.28515625" style="11" customWidth="1"/>
    <col min="3858" max="3858" width="50.7109375" style="11" customWidth="1"/>
    <col min="3859" max="4094" width="9.140625" style="11"/>
    <col min="4095" max="4095" width="8.28515625" style="11" customWidth="1"/>
    <col min="4096" max="4096" width="9.140625" style="11"/>
    <col min="4097" max="4097" width="27" style="11" customWidth="1"/>
    <col min="4098" max="4098" width="9.140625" style="11"/>
    <col min="4099" max="4099" width="13" style="11" customWidth="1"/>
    <col min="4100" max="4100" width="20" style="11" customWidth="1"/>
    <col min="4101" max="4102" width="13.5703125" style="11" customWidth="1"/>
    <col min="4103" max="4103" width="9.42578125" style="11" bestFit="1" customWidth="1"/>
    <col min="4104" max="4105" width="9.140625" style="11"/>
    <col min="4106" max="4106" width="20.28515625" style="11" customWidth="1"/>
    <col min="4107" max="4107" width="24.85546875" style="11" customWidth="1"/>
    <col min="4108" max="4108" width="25" style="11" customWidth="1"/>
    <col min="4109" max="4109" width="26" style="11" customWidth="1"/>
    <col min="4110" max="4110" width="16.5703125" style="11" customWidth="1"/>
    <col min="4111" max="4111" width="40.28515625" style="11" customWidth="1"/>
    <col min="4112" max="4112" width="24.140625" style="11" customWidth="1"/>
    <col min="4113" max="4113" width="36.28515625" style="11" customWidth="1"/>
    <col min="4114" max="4114" width="50.7109375" style="11" customWidth="1"/>
    <col min="4115" max="4350" width="9.140625" style="11"/>
    <col min="4351" max="4351" width="8.28515625" style="11" customWidth="1"/>
    <col min="4352" max="4352" width="9.140625" style="11"/>
    <col min="4353" max="4353" width="27" style="11" customWidth="1"/>
    <col min="4354" max="4354" width="9.140625" style="11"/>
    <col min="4355" max="4355" width="13" style="11" customWidth="1"/>
    <col min="4356" max="4356" width="20" style="11" customWidth="1"/>
    <col min="4357" max="4358" width="13.5703125" style="11" customWidth="1"/>
    <col min="4359" max="4359" width="9.42578125" style="11" bestFit="1" customWidth="1"/>
    <col min="4360" max="4361" width="9.140625" style="11"/>
    <col min="4362" max="4362" width="20.28515625" style="11" customWidth="1"/>
    <col min="4363" max="4363" width="24.85546875" style="11" customWidth="1"/>
    <col min="4364" max="4364" width="25" style="11" customWidth="1"/>
    <col min="4365" max="4365" width="26" style="11" customWidth="1"/>
    <col min="4366" max="4366" width="16.5703125" style="11" customWidth="1"/>
    <col min="4367" max="4367" width="40.28515625" style="11" customWidth="1"/>
    <col min="4368" max="4368" width="24.140625" style="11" customWidth="1"/>
    <col min="4369" max="4369" width="36.28515625" style="11" customWidth="1"/>
    <col min="4370" max="4370" width="50.7109375" style="11" customWidth="1"/>
    <col min="4371" max="4606" width="9.140625" style="11"/>
    <col min="4607" max="4607" width="8.28515625" style="11" customWidth="1"/>
    <col min="4608" max="4608" width="9.140625" style="11"/>
    <col min="4609" max="4609" width="27" style="11" customWidth="1"/>
    <col min="4610" max="4610" width="9.140625" style="11"/>
    <col min="4611" max="4611" width="13" style="11" customWidth="1"/>
    <col min="4612" max="4612" width="20" style="11" customWidth="1"/>
    <col min="4613" max="4614" width="13.5703125" style="11" customWidth="1"/>
    <col min="4615" max="4615" width="9.42578125" style="11" bestFit="1" customWidth="1"/>
    <col min="4616" max="4617" width="9.140625" style="11"/>
    <col min="4618" max="4618" width="20.28515625" style="11" customWidth="1"/>
    <col min="4619" max="4619" width="24.85546875" style="11" customWidth="1"/>
    <col min="4620" max="4620" width="25" style="11" customWidth="1"/>
    <col min="4621" max="4621" width="26" style="11" customWidth="1"/>
    <col min="4622" max="4622" width="16.5703125" style="11" customWidth="1"/>
    <col min="4623" max="4623" width="40.28515625" style="11" customWidth="1"/>
    <col min="4624" max="4624" width="24.140625" style="11" customWidth="1"/>
    <col min="4625" max="4625" width="36.28515625" style="11" customWidth="1"/>
    <col min="4626" max="4626" width="50.7109375" style="11" customWidth="1"/>
    <col min="4627" max="4862" width="9.140625" style="11"/>
    <col min="4863" max="4863" width="8.28515625" style="11" customWidth="1"/>
    <col min="4864" max="4864" width="9.140625" style="11"/>
    <col min="4865" max="4865" width="27" style="11" customWidth="1"/>
    <col min="4866" max="4866" width="9.140625" style="11"/>
    <col min="4867" max="4867" width="13" style="11" customWidth="1"/>
    <col min="4868" max="4868" width="20" style="11" customWidth="1"/>
    <col min="4869" max="4870" width="13.5703125" style="11" customWidth="1"/>
    <col min="4871" max="4871" width="9.42578125" style="11" bestFit="1" customWidth="1"/>
    <col min="4872" max="4873" width="9.140625" style="11"/>
    <col min="4874" max="4874" width="20.28515625" style="11" customWidth="1"/>
    <col min="4875" max="4875" width="24.85546875" style="11" customWidth="1"/>
    <col min="4876" max="4876" width="25" style="11" customWidth="1"/>
    <col min="4877" max="4877" width="26" style="11" customWidth="1"/>
    <col min="4878" max="4878" width="16.5703125" style="11" customWidth="1"/>
    <col min="4879" max="4879" width="40.28515625" style="11" customWidth="1"/>
    <col min="4880" max="4880" width="24.140625" style="11" customWidth="1"/>
    <col min="4881" max="4881" width="36.28515625" style="11" customWidth="1"/>
    <col min="4882" max="4882" width="50.7109375" style="11" customWidth="1"/>
    <col min="4883" max="5118" width="9.140625" style="11"/>
    <col min="5119" max="5119" width="8.28515625" style="11" customWidth="1"/>
    <col min="5120" max="5120" width="9.140625" style="11"/>
    <col min="5121" max="5121" width="27" style="11" customWidth="1"/>
    <col min="5122" max="5122" width="9.140625" style="11"/>
    <col min="5123" max="5123" width="13" style="11" customWidth="1"/>
    <col min="5124" max="5124" width="20" style="11" customWidth="1"/>
    <col min="5125" max="5126" width="13.5703125" style="11" customWidth="1"/>
    <col min="5127" max="5127" width="9.42578125" style="11" bestFit="1" customWidth="1"/>
    <col min="5128" max="5129" width="9.140625" style="11"/>
    <col min="5130" max="5130" width="20.28515625" style="11" customWidth="1"/>
    <col min="5131" max="5131" width="24.85546875" style="11" customWidth="1"/>
    <col min="5132" max="5132" width="25" style="11" customWidth="1"/>
    <col min="5133" max="5133" width="26" style="11" customWidth="1"/>
    <col min="5134" max="5134" width="16.5703125" style="11" customWidth="1"/>
    <col min="5135" max="5135" width="40.28515625" style="11" customWidth="1"/>
    <col min="5136" max="5136" width="24.140625" style="11" customWidth="1"/>
    <col min="5137" max="5137" width="36.28515625" style="11" customWidth="1"/>
    <col min="5138" max="5138" width="50.7109375" style="11" customWidth="1"/>
    <col min="5139" max="5374" width="9.140625" style="11"/>
    <col min="5375" max="5375" width="8.28515625" style="11" customWidth="1"/>
    <col min="5376" max="5376" width="9.140625" style="11"/>
    <col min="5377" max="5377" width="27" style="11" customWidth="1"/>
    <col min="5378" max="5378" width="9.140625" style="11"/>
    <col min="5379" max="5379" width="13" style="11" customWidth="1"/>
    <col min="5380" max="5380" width="20" style="11" customWidth="1"/>
    <col min="5381" max="5382" width="13.5703125" style="11" customWidth="1"/>
    <col min="5383" max="5383" width="9.42578125" style="11" bestFit="1" customWidth="1"/>
    <col min="5384" max="5385" width="9.140625" style="11"/>
    <col min="5386" max="5386" width="20.28515625" style="11" customWidth="1"/>
    <col min="5387" max="5387" width="24.85546875" style="11" customWidth="1"/>
    <col min="5388" max="5388" width="25" style="11" customWidth="1"/>
    <col min="5389" max="5389" width="26" style="11" customWidth="1"/>
    <col min="5390" max="5390" width="16.5703125" style="11" customWidth="1"/>
    <col min="5391" max="5391" width="40.28515625" style="11" customWidth="1"/>
    <col min="5392" max="5392" width="24.140625" style="11" customWidth="1"/>
    <col min="5393" max="5393" width="36.28515625" style="11" customWidth="1"/>
    <col min="5394" max="5394" width="50.7109375" style="11" customWidth="1"/>
    <col min="5395" max="5630" width="9.140625" style="11"/>
    <col min="5631" max="5631" width="8.28515625" style="11" customWidth="1"/>
    <col min="5632" max="5632" width="9.140625" style="11"/>
    <col min="5633" max="5633" width="27" style="11" customWidth="1"/>
    <col min="5634" max="5634" width="9.140625" style="11"/>
    <col min="5635" max="5635" width="13" style="11" customWidth="1"/>
    <col min="5636" max="5636" width="20" style="11" customWidth="1"/>
    <col min="5637" max="5638" width="13.5703125" style="11" customWidth="1"/>
    <col min="5639" max="5639" width="9.42578125" style="11" bestFit="1" customWidth="1"/>
    <col min="5640" max="5641" width="9.140625" style="11"/>
    <col min="5642" max="5642" width="20.28515625" style="11" customWidth="1"/>
    <col min="5643" max="5643" width="24.85546875" style="11" customWidth="1"/>
    <col min="5644" max="5644" width="25" style="11" customWidth="1"/>
    <col min="5645" max="5645" width="26" style="11" customWidth="1"/>
    <col min="5646" max="5646" width="16.5703125" style="11" customWidth="1"/>
    <col min="5647" max="5647" width="40.28515625" style="11" customWidth="1"/>
    <col min="5648" max="5648" width="24.140625" style="11" customWidth="1"/>
    <col min="5649" max="5649" width="36.28515625" style="11" customWidth="1"/>
    <col min="5650" max="5650" width="50.7109375" style="11" customWidth="1"/>
    <col min="5651" max="5886" width="9.140625" style="11"/>
    <col min="5887" max="5887" width="8.28515625" style="11" customWidth="1"/>
    <col min="5888" max="5888" width="9.140625" style="11"/>
    <col min="5889" max="5889" width="27" style="11" customWidth="1"/>
    <col min="5890" max="5890" width="9.140625" style="11"/>
    <col min="5891" max="5891" width="13" style="11" customWidth="1"/>
    <col min="5892" max="5892" width="20" style="11" customWidth="1"/>
    <col min="5893" max="5894" width="13.5703125" style="11" customWidth="1"/>
    <col min="5895" max="5895" width="9.42578125" style="11" bestFit="1" customWidth="1"/>
    <col min="5896" max="5897" width="9.140625" style="11"/>
    <col min="5898" max="5898" width="20.28515625" style="11" customWidth="1"/>
    <col min="5899" max="5899" width="24.85546875" style="11" customWidth="1"/>
    <col min="5900" max="5900" width="25" style="11" customWidth="1"/>
    <col min="5901" max="5901" width="26" style="11" customWidth="1"/>
    <col min="5902" max="5902" width="16.5703125" style="11" customWidth="1"/>
    <col min="5903" max="5903" width="40.28515625" style="11" customWidth="1"/>
    <col min="5904" max="5904" width="24.140625" style="11" customWidth="1"/>
    <col min="5905" max="5905" width="36.28515625" style="11" customWidth="1"/>
    <col min="5906" max="5906" width="50.7109375" style="11" customWidth="1"/>
    <col min="5907" max="6142" width="9.140625" style="11"/>
    <col min="6143" max="6143" width="8.28515625" style="11" customWidth="1"/>
    <col min="6144" max="6144" width="9.140625" style="11"/>
    <col min="6145" max="6145" width="27" style="11" customWidth="1"/>
    <col min="6146" max="6146" width="9.140625" style="11"/>
    <col min="6147" max="6147" width="13" style="11" customWidth="1"/>
    <col min="6148" max="6148" width="20" style="11" customWidth="1"/>
    <col min="6149" max="6150" width="13.5703125" style="11" customWidth="1"/>
    <col min="6151" max="6151" width="9.42578125" style="11" bestFit="1" customWidth="1"/>
    <col min="6152" max="6153" width="9.140625" style="11"/>
    <col min="6154" max="6154" width="20.28515625" style="11" customWidth="1"/>
    <col min="6155" max="6155" width="24.85546875" style="11" customWidth="1"/>
    <col min="6156" max="6156" width="25" style="11" customWidth="1"/>
    <col min="6157" max="6157" width="26" style="11" customWidth="1"/>
    <col min="6158" max="6158" width="16.5703125" style="11" customWidth="1"/>
    <col min="6159" max="6159" width="40.28515625" style="11" customWidth="1"/>
    <col min="6160" max="6160" width="24.140625" style="11" customWidth="1"/>
    <col min="6161" max="6161" width="36.28515625" style="11" customWidth="1"/>
    <col min="6162" max="6162" width="50.7109375" style="11" customWidth="1"/>
    <col min="6163" max="6398" width="9.140625" style="11"/>
    <col min="6399" max="6399" width="8.28515625" style="11" customWidth="1"/>
    <col min="6400" max="6400" width="9.140625" style="11"/>
    <col min="6401" max="6401" width="27" style="11" customWidth="1"/>
    <col min="6402" max="6402" width="9.140625" style="11"/>
    <col min="6403" max="6403" width="13" style="11" customWidth="1"/>
    <col min="6404" max="6404" width="20" style="11" customWidth="1"/>
    <col min="6405" max="6406" width="13.5703125" style="11" customWidth="1"/>
    <col min="6407" max="6407" width="9.42578125" style="11" bestFit="1" customWidth="1"/>
    <col min="6408" max="6409" width="9.140625" style="11"/>
    <col min="6410" max="6410" width="20.28515625" style="11" customWidth="1"/>
    <col min="6411" max="6411" width="24.85546875" style="11" customWidth="1"/>
    <col min="6412" max="6412" width="25" style="11" customWidth="1"/>
    <col min="6413" max="6413" width="26" style="11" customWidth="1"/>
    <col min="6414" max="6414" width="16.5703125" style="11" customWidth="1"/>
    <col min="6415" max="6415" width="40.28515625" style="11" customWidth="1"/>
    <col min="6416" max="6416" width="24.140625" style="11" customWidth="1"/>
    <col min="6417" max="6417" width="36.28515625" style="11" customWidth="1"/>
    <col min="6418" max="6418" width="50.7109375" style="11" customWidth="1"/>
    <col min="6419" max="6654" width="9.140625" style="11"/>
    <col min="6655" max="6655" width="8.28515625" style="11" customWidth="1"/>
    <col min="6656" max="6656" width="9.140625" style="11"/>
    <col min="6657" max="6657" width="27" style="11" customWidth="1"/>
    <col min="6658" max="6658" width="9.140625" style="11"/>
    <col min="6659" max="6659" width="13" style="11" customWidth="1"/>
    <col min="6660" max="6660" width="20" style="11" customWidth="1"/>
    <col min="6661" max="6662" width="13.5703125" style="11" customWidth="1"/>
    <col min="6663" max="6663" width="9.42578125" style="11" bestFit="1" customWidth="1"/>
    <col min="6664" max="6665" width="9.140625" style="11"/>
    <col min="6666" max="6666" width="20.28515625" style="11" customWidth="1"/>
    <col min="6667" max="6667" width="24.85546875" style="11" customWidth="1"/>
    <col min="6668" max="6668" width="25" style="11" customWidth="1"/>
    <col min="6669" max="6669" width="26" style="11" customWidth="1"/>
    <col min="6670" max="6670" width="16.5703125" style="11" customWidth="1"/>
    <col min="6671" max="6671" width="40.28515625" style="11" customWidth="1"/>
    <col min="6672" max="6672" width="24.140625" style="11" customWidth="1"/>
    <col min="6673" max="6673" width="36.28515625" style="11" customWidth="1"/>
    <col min="6674" max="6674" width="50.7109375" style="11" customWidth="1"/>
    <col min="6675" max="6910" width="9.140625" style="11"/>
    <col min="6911" max="6911" width="8.28515625" style="11" customWidth="1"/>
    <col min="6912" max="6912" width="9.140625" style="11"/>
    <col min="6913" max="6913" width="27" style="11" customWidth="1"/>
    <col min="6914" max="6914" width="9.140625" style="11"/>
    <col min="6915" max="6915" width="13" style="11" customWidth="1"/>
    <col min="6916" max="6916" width="20" style="11" customWidth="1"/>
    <col min="6917" max="6918" width="13.5703125" style="11" customWidth="1"/>
    <col min="6919" max="6919" width="9.42578125" style="11" bestFit="1" customWidth="1"/>
    <col min="6920" max="6921" width="9.140625" style="11"/>
    <col min="6922" max="6922" width="20.28515625" style="11" customWidth="1"/>
    <col min="6923" max="6923" width="24.85546875" style="11" customWidth="1"/>
    <col min="6924" max="6924" width="25" style="11" customWidth="1"/>
    <col min="6925" max="6925" width="26" style="11" customWidth="1"/>
    <col min="6926" max="6926" width="16.5703125" style="11" customWidth="1"/>
    <col min="6927" max="6927" width="40.28515625" style="11" customWidth="1"/>
    <col min="6928" max="6928" width="24.140625" style="11" customWidth="1"/>
    <col min="6929" max="6929" width="36.28515625" style="11" customWidth="1"/>
    <col min="6930" max="6930" width="50.7109375" style="11" customWidth="1"/>
    <col min="6931" max="7166" width="9.140625" style="11"/>
    <col min="7167" max="7167" width="8.28515625" style="11" customWidth="1"/>
    <col min="7168" max="7168" width="9.140625" style="11"/>
    <col min="7169" max="7169" width="27" style="11" customWidth="1"/>
    <col min="7170" max="7170" width="9.140625" style="11"/>
    <col min="7171" max="7171" width="13" style="11" customWidth="1"/>
    <col min="7172" max="7172" width="20" style="11" customWidth="1"/>
    <col min="7173" max="7174" width="13.5703125" style="11" customWidth="1"/>
    <col min="7175" max="7175" width="9.42578125" style="11" bestFit="1" customWidth="1"/>
    <col min="7176" max="7177" width="9.140625" style="11"/>
    <col min="7178" max="7178" width="20.28515625" style="11" customWidth="1"/>
    <col min="7179" max="7179" width="24.85546875" style="11" customWidth="1"/>
    <col min="7180" max="7180" width="25" style="11" customWidth="1"/>
    <col min="7181" max="7181" width="26" style="11" customWidth="1"/>
    <col min="7182" max="7182" width="16.5703125" style="11" customWidth="1"/>
    <col min="7183" max="7183" width="40.28515625" style="11" customWidth="1"/>
    <col min="7184" max="7184" width="24.140625" style="11" customWidth="1"/>
    <col min="7185" max="7185" width="36.28515625" style="11" customWidth="1"/>
    <col min="7186" max="7186" width="50.7109375" style="11" customWidth="1"/>
    <col min="7187" max="7422" width="9.140625" style="11"/>
    <col min="7423" max="7423" width="8.28515625" style="11" customWidth="1"/>
    <col min="7424" max="7424" width="9.140625" style="11"/>
    <col min="7425" max="7425" width="27" style="11" customWidth="1"/>
    <col min="7426" max="7426" width="9.140625" style="11"/>
    <col min="7427" max="7427" width="13" style="11" customWidth="1"/>
    <col min="7428" max="7428" width="20" style="11" customWidth="1"/>
    <col min="7429" max="7430" width="13.5703125" style="11" customWidth="1"/>
    <col min="7431" max="7431" width="9.42578125" style="11" bestFit="1" customWidth="1"/>
    <col min="7432" max="7433" width="9.140625" style="11"/>
    <col min="7434" max="7434" width="20.28515625" style="11" customWidth="1"/>
    <col min="7435" max="7435" width="24.85546875" style="11" customWidth="1"/>
    <col min="7436" max="7436" width="25" style="11" customWidth="1"/>
    <col min="7437" max="7437" width="26" style="11" customWidth="1"/>
    <col min="7438" max="7438" width="16.5703125" style="11" customWidth="1"/>
    <col min="7439" max="7439" width="40.28515625" style="11" customWidth="1"/>
    <col min="7440" max="7440" width="24.140625" style="11" customWidth="1"/>
    <col min="7441" max="7441" width="36.28515625" style="11" customWidth="1"/>
    <col min="7442" max="7442" width="50.7109375" style="11" customWidth="1"/>
    <col min="7443" max="7678" width="9.140625" style="11"/>
    <col min="7679" max="7679" width="8.28515625" style="11" customWidth="1"/>
    <col min="7680" max="7680" width="9.140625" style="11"/>
    <col min="7681" max="7681" width="27" style="11" customWidth="1"/>
    <col min="7682" max="7682" width="9.140625" style="11"/>
    <col min="7683" max="7683" width="13" style="11" customWidth="1"/>
    <col min="7684" max="7684" width="20" style="11" customWidth="1"/>
    <col min="7685" max="7686" width="13.5703125" style="11" customWidth="1"/>
    <col min="7687" max="7687" width="9.42578125" style="11" bestFit="1" customWidth="1"/>
    <col min="7688" max="7689" width="9.140625" style="11"/>
    <col min="7690" max="7690" width="20.28515625" style="11" customWidth="1"/>
    <col min="7691" max="7691" width="24.85546875" style="11" customWidth="1"/>
    <col min="7692" max="7692" width="25" style="11" customWidth="1"/>
    <col min="7693" max="7693" width="26" style="11" customWidth="1"/>
    <col min="7694" max="7694" width="16.5703125" style="11" customWidth="1"/>
    <col min="7695" max="7695" width="40.28515625" style="11" customWidth="1"/>
    <col min="7696" max="7696" width="24.140625" style="11" customWidth="1"/>
    <col min="7697" max="7697" width="36.28515625" style="11" customWidth="1"/>
    <col min="7698" max="7698" width="50.7109375" style="11" customWidth="1"/>
    <col min="7699" max="7934" width="9.140625" style="11"/>
    <col min="7935" max="7935" width="8.28515625" style="11" customWidth="1"/>
    <col min="7936" max="7936" width="9.140625" style="11"/>
    <col min="7937" max="7937" width="27" style="11" customWidth="1"/>
    <col min="7938" max="7938" width="9.140625" style="11"/>
    <col min="7939" max="7939" width="13" style="11" customWidth="1"/>
    <col min="7940" max="7940" width="20" style="11" customWidth="1"/>
    <col min="7941" max="7942" width="13.5703125" style="11" customWidth="1"/>
    <col min="7943" max="7943" width="9.42578125" style="11" bestFit="1" customWidth="1"/>
    <col min="7944" max="7945" width="9.140625" style="11"/>
    <col min="7946" max="7946" width="20.28515625" style="11" customWidth="1"/>
    <col min="7947" max="7947" width="24.85546875" style="11" customWidth="1"/>
    <col min="7948" max="7948" width="25" style="11" customWidth="1"/>
    <col min="7949" max="7949" width="26" style="11" customWidth="1"/>
    <col min="7950" max="7950" width="16.5703125" style="11" customWidth="1"/>
    <col min="7951" max="7951" width="40.28515625" style="11" customWidth="1"/>
    <col min="7952" max="7952" width="24.140625" style="11" customWidth="1"/>
    <col min="7953" max="7953" width="36.28515625" style="11" customWidth="1"/>
    <col min="7954" max="7954" width="50.7109375" style="11" customWidth="1"/>
    <col min="7955" max="8190" width="9.140625" style="11"/>
    <col min="8191" max="8191" width="8.28515625" style="11" customWidth="1"/>
    <col min="8192" max="8192" width="9.140625" style="11"/>
    <col min="8193" max="8193" width="27" style="11" customWidth="1"/>
    <col min="8194" max="8194" width="9.140625" style="11"/>
    <col min="8195" max="8195" width="13" style="11" customWidth="1"/>
    <col min="8196" max="8196" width="20" style="11" customWidth="1"/>
    <col min="8197" max="8198" width="13.5703125" style="11" customWidth="1"/>
    <col min="8199" max="8199" width="9.42578125" style="11" bestFit="1" customWidth="1"/>
    <col min="8200" max="8201" width="9.140625" style="11"/>
    <col min="8202" max="8202" width="20.28515625" style="11" customWidth="1"/>
    <col min="8203" max="8203" width="24.85546875" style="11" customWidth="1"/>
    <col min="8204" max="8204" width="25" style="11" customWidth="1"/>
    <col min="8205" max="8205" width="26" style="11" customWidth="1"/>
    <col min="8206" max="8206" width="16.5703125" style="11" customWidth="1"/>
    <col min="8207" max="8207" width="40.28515625" style="11" customWidth="1"/>
    <col min="8208" max="8208" width="24.140625" style="11" customWidth="1"/>
    <col min="8209" max="8209" width="36.28515625" style="11" customWidth="1"/>
    <col min="8210" max="8210" width="50.7109375" style="11" customWidth="1"/>
    <col min="8211" max="8446" width="9.140625" style="11"/>
    <col min="8447" max="8447" width="8.28515625" style="11" customWidth="1"/>
    <col min="8448" max="8448" width="9.140625" style="11"/>
    <col min="8449" max="8449" width="27" style="11" customWidth="1"/>
    <col min="8450" max="8450" width="9.140625" style="11"/>
    <col min="8451" max="8451" width="13" style="11" customWidth="1"/>
    <col min="8452" max="8452" width="20" style="11" customWidth="1"/>
    <col min="8453" max="8454" width="13.5703125" style="11" customWidth="1"/>
    <col min="8455" max="8455" width="9.42578125" style="11" bestFit="1" customWidth="1"/>
    <col min="8456" max="8457" width="9.140625" style="11"/>
    <col min="8458" max="8458" width="20.28515625" style="11" customWidth="1"/>
    <col min="8459" max="8459" width="24.85546875" style="11" customWidth="1"/>
    <col min="8460" max="8460" width="25" style="11" customWidth="1"/>
    <col min="8461" max="8461" width="26" style="11" customWidth="1"/>
    <col min="8462" max="8462" width="16.5703125" style="11" customWidth="1"/>
    <col min="8463" max="8463" width="40.28515625" style="11" customWidth="1"/>
    <col min="8464" max="8464" width="24.140625" style="11" customWidth="1"/>
    <col min="8465" max="8465" width="36.28515625" style="11" customWidth="1"/>
    <col min="8466" max="8466" width="50.7109375" style="11" customWidth="1"/>
    <col min="8467" max="8702" width="9.140625" style="11"/>
    <col min="8703" max="8703" width="8.28515625" style="11" customWidth="1"/>
    <col min="8704" max="8704" width="9.140625" style="11"/>
    <col min="8705" max="8705" width="27" style="11" customWidth="1"/>
    <col min="8706" max="8706" width="9.140625" style="11"/>
    <col min="8707" max="8707" width="13" style="11" customWidth="1"/>
    <col min="8708" max="8708" width="20" style="11" customWidth="1"/>
    <col min="8709" max="8710" width="13.5703125" style="11" customWidth="1"/>
    <col min="8711" max="8711" width="9.42578125" style="11" bestFit="1" customWidth="1"/>
    <col min="8712" max="8713" width="9.140625" style="11"/>
    <col min="8714" max="8714" width="20.28515625" style="11" customWidth="1"/>
    <col min="8715" max="8715" width="24.85546875" style="11" customWidth="1"/>
    <col min="8716" max="8716" width="25" style="11" customWidth="1"/>
    <col min="8717" max="8717" width="26" style="11" customWidth="1"/>
    <col min="8718" max="8718" width="16.5703125" style="11" customWidth="1"/>
    <col min="8719" max="8719" width="40.28515625" style="11" customWidth="1"/>
    <col min="8720" max="8720" width="24.140625" style="11" customWidth="1"/>
    <col min="8721" max="8721" width="36.28515625" style="11" customWidth="1"/>
    <col min="8722" max="8722" width="50.7109375" style="11" customWidth="1"/>
    <col min="8723" max="8958" width="9.140625" style="11"/>
    <col min="8959" max="8959" width="8.28515625" style="11" customWidth="1"/>
    <col min="8960" max="8960" width="9.140625" style="11"/>
    <col min="8961" max="8961" width="27" style="11" customWidth="1"/>
    <col min="8962" max="8962" width="9.140625" style="11"/>
    <col min="8963" max="8963" width="13" style="11" customWidth="1"/>
    <col min="8964" max="8964" width="20" style="11" customWidth="1"/>
    <col min="8965" max="8966" width="13.5703125" style="11" customWidth="1"/>
    <col min="8967" max="8967" width="9.42578125" style="11" bestFit="1" customWidth="1"/>
    <col min="8968" max="8969" width="9.140625" style="11"/>
    <col min="8970" max="8970" width="20.28515625" style="11" customWidth="1"/>
    <col min="8971" max="8971" width="24.85546875" style="11" customWidth="1"/>
    <col min="8972" max="8972" width="25" style="11" customWidth="1"/>
    <col min="8973" max="8973" width="26" style="11" customWidth="1"/>
    <col min="8974" max="8974" width="16.5703125" style="11" customWidth="1"/>
    <col min="8975" max="8975" width="40.28515625" style="11" customWidth="1"/>
    <col min="8976" max="8976" width="24.140625" style="11" customWidth="1"/>
    <col min="8977" max="8977" width="36.28515625" style="11" customWidth="1"/>
    <col min="8978" max="8978" width="50.7109375" style="11" customWidth="1"/>
    <col min="8979" max="9214" width="9.140625" style="11"/>
    <col min="9215" max="9215" width="8.28515625" style="11" customWidth="1"/>
    <col min="9216" max="9216" width="9.140625" style="11"/>
    <col min="9217" max="9217" width="27" style="11" customWidth="1"/>
    <col min="9218" max="9218" width="9.140625" style="11"/>
    <col min="9219" max="9219" width="13" style="11" customWidth="1"/>
    <col min="9220" max="9220" width="20" style="11" customWidth="1"/>
    <col min="9221" max="9222" width="13.5703125" style="11" customWidth="1"/>
    <col min="9223" max="9223" width="9.42578125" style="11" bestFit="1" customWidth="1"/>
    <col min="9224" max="9225" width="9.140625" style="11"/>
    <col min="9226" max="9226" width="20.28515625" style="11" customWidth="1"/>
    <col min="9227" max="9227" width="24.85546875" style="11" customWidth="1"/>
    <col min="9228" max="9228" width="25" style="11" customWidth="1"/>
    <col min="9229" max="9229" width="26" style="11" customWidth="1"/>
    <col min="9230" max="9230" width="16.5703125" style="11" customWidth="1"/>
    <col min="9231" max="9231" width="40.28515625" style="11" customWidth="1"/>
    <col min="9232" max="9232" width="24.140625" style="11" customWidth="1"/>
    <col min="9233" max="9233" width="36.28515625" style="11" customWidth="1"/>
    <col min="9234" max="9234" width="50.7109375" style="11" customWidth="1"/>
    <col min="9235" max="9470" width="9.140625" style="11"/>
    <col min="9471" max="9471" width="8.28515625" style="11" customWidth="1"/>
    <col min="9472" max="9472" width="9.140625" style="11"/>
    <col min="9473" max="9473" width="27" style="11" customWidth="1"/>
    <col min="9474" max="9474" width="9.140625" style="11"/>
    <col min="9475" max="9475" width="13" style="11" customWidth="1"/>
    <col min="9476" max="9476" width="20" style="11" customWidth="1"/>
    <col min="9477" max="9478" width="13.5703125" style="11" customWidth="1"/>
    <col min="9479" max="9479" width="9.42578125" style="11" bestFit="1" customWidth="1"/>
    <col min="9480" max="9481" width="9.140625" style="11"/>
    <col min="9482" max="9482" width="20.28515625" style="11" customWidth="1"/>
    <col min="9483" max="9483" width="24.85546875" style="11" customWidth="1"/>
    <col min="9484" max="9484" width="25" style="11" customWidth="1"/>
    <col min="9485" max="9485" width="26" style="11" customWidth="1"/>
    <col min="9486" max="9486" width="16.5703125" style="11" customWidth="1"/>
    <col min="9487" max="9487" width="40.28515625" style="11" customWidth="1"/>
    <col min="9488" max="9488" width="24.140625" style="11" customWidth="1"/>
    <col min="9489" max="9489" width="36.28515625" style="11" customWidth="1"/>
    <col min="9490" max="9490" width="50.7109375" style="11" customWidth="1"/>
    <col min="9491" max="9726" width="9.140625" style="11"/>
    <col min="9727" max="9727" width="8.28515625" style="11" customWidth="1"/>
    <col min="9728" max="9728" width="9.140625" style="11"/>
    <col min="9729" max="9729" width="27" style="11" customWidth="1"/>
    <col min="9730" max="9730" width="9.140625" style="11"/>
    <col min="9731" max="9731" width="13" style="11" customWidth="1"/>
    <col min="9732" max="9732" width="20" style="11" customWidth="1"/>
    <col min="9733" max="9734" width="13.5703125" style="11" customWidth="1"/>
    <col min="9735" max="9735" width="9.42578125" style="11" bestFit="1" customWidth="1"/>
    <col min="9736" max="9737" width="9.140625" style="11"/>
    <col min="9738" max="9738" width="20.28515625" style="11" customWidth="1"/>
    <col min="9739" max="9739" width="24.85546875" style="11" customWidth="1"/>
    <col min="9740" max="9740" width="25" style="11" customWidth="1"/>
    <col min="9741" max="9741" width="26" style="11" customWidth="1"/>
    <col min="9742" max="9742" width="16.5703125" style="11" customWidth="1"/>
    <col min="9743" max="9743" width="40.28515625" style="11" customWidth="1"/>
    <col min="9744" max="9744" width="24.140625" style="11" customWidth="1"/>
    <col min="9745" max="9745" width="36.28515625" style="11" customWidth="1"/>
    <col min="9746" max="9746" width="50.7109375" style="11" customWidth="1"/>
    <col min="9747" max="9982" width="9.140625" style="11"/>
    <col min="9983" max="9983" width="8.28515625" style="11" customWidth="1"/>
    <col min="9984" max="9984" width="9.140625" style="11"/>
    <col min="9985" max="9985" width="27" style="11" customWidth="1"/>
    <col min="9986" max="9986" width="9.140625" style="11"/>
    <col min="9987" max="9987" width="13" style="11" customWidth="1"/>
    <col min="9988" max="9988" width="20" style="11" customWidth="1"/>
    <col min="9989" max="9990" width="13.5703125" style="11" customWidth="1"/>
    <col min="9991" max="9991" width="9.42578125" style="11" bestFit="1" customWidth="1"/>
    <col min="9992" max="9993" width="9.140625" style="11"/>
    <col min="9994" max="9994" width="20.28515625" style="11" customWidth="1"/>
    <col min="9995" max="9995" width="24.85546875" style="11" customWidth="1"/>
    <col min="9996" max="9996" width="25" style="11" customWidth="1"/>
    <col min="9997" max="9997" width="26" style="11" customWidth="1"/>
    <col min="9998" max="9998" width="16.5703125" style="11" customWidth="1"/>
    <col min="9999" max="9999" width="40.28515625" style="11" customWidth="1"/>
    <col min="10000" max="10000" width="24.140625" style="11" customWidth="1"/>
    <col min="10001" max="10001" width="36.28515625" style="11" customWidth="1"/>
    <col min="10002" max="10002" width="50.7109375" style="11" customWidth="1"/>
    <col min="10003" max="10238" width="9.140625" style="11"/>
    <col min="10239" max="10239" width="8.28515625" style="11" customWidth="1"/>
    <col min="10240" max="10240" width="9.140625" style="11"/>
    <col min="10241" max="10241" width="27" style="11" customWidth="1"/>
    <col min="10242" max="10242" width="9.140625" style="11"/>
    <col min="10243" max="10243" width="13" style="11" customWidth="1"/>
    <col min="10244" max="10244" width="20" style="11" customWidth="1"/>
    <col min="10245" max="10246" width="13.5703125" style="11" customWidth="1"/>
    <col min="10247" max="10247" width="9.42578125" style="11" bestFit="1" customWidth="1"/>
    <col min="10248" max="10249" width="9.140625" style="11"/>
    <col min="10250" max="10250" width="20.28515625" style="11" customWidth="1"/>
    <col min="10251" max="10251" width="24.85546875" style="11" customWidth="1"/>
    <col min="10252" max="10252" width="25" style="11" customWidth="1"/>
    <col min="10253" max="10253" width="26" style="11" customWidth="1"/>
    <col min="10254" max="10254" width="16.5703125" style="11" customWidth="1"/>
    <col min="10255" max="10255" width="40.28515625" style="11" customWidth="1"/>
    <col min="10256" max="10256" width="24.140625" style="11" customWidth="1"/>
    <col min="10257" max="10257" width="36.28515625" style="11" customWidth="1"/>
    <col min="10258" max="10258" width="50.7109375" style="11" customWidth="1"/>
    <col min="10259" max="10494" width="9.140625" style="11"/>
    <col min="10495" max="10495" width="8.28515625" style="11" customWidth="1"/>
    <col min="10496" max="10496" width="9.140625" style="11"/>
    <col min="10497" max="10497" width="27" style="11" customWidth="1"/>
    <col min="10498" max="10498" width="9.140625" style="11"/>
    <col min="10499" max="10499" width="13" style="11" customWidth="1"/>
    <col min="10500" max="10500" width="20" style="11" customWidth="1"/>
    <col min="10501" max="10502" width="13.5703125" style="11" customWidth="1"/>
    <col min="10503" max="10503" width="9.42578125" style="11" bestFit="1" customWidth="1"/>
    <col min="10504" max="10505" width="9.140625" style="11"/>
    <col min="10506" max="10506" width="20.28515625" style="11" customWidth="1"/>
    <col min="10507" max="10507" width="24.85546875" style="11" customWidth="1"/>
    <col min="10508" max="10508" width="25" style="11" customWidth="1"/>
    <col min="10509" max="10509" width="26" style="11" customWidth="1"/>
    <col min="10510" max="10510" width="16.5703125" style="11" customWidth="1"/>
    <col min="10511" max="10511" width="40.28515625" style="11" customWidth="1"/>
    <col min="10512" max="10512" width="24.140625" style="11" customWidth="1"/>
    <col min="10513" max="10513" width="36.28515625" style="11" customWidth="1"/>
    <col min="10514" max="10514" width="50.7109375" style="11" customWidth="1"/>
    <col min="10515" max="10750" width="9.140625" style="11"/>
    <col min="10751" max="10751" width="8.28515625" style="11" customWidth="1"/>
    <col min="10752" max="10752" width="9.140625" style="11"/>
    <col min="10753" max="10753" width="27" style="11" customWidth="1"/>
    <col min="10754" max="10754" width="9.140625" style="11"/>
    <col min="10755" max="10755" width="13" style="11" customWidth="1"/>
    <col min="10756" max="10756" width="20" style="11" customWidth="1"/>
    <col min="10757" max="10758" width="13.5703125" style="11" customWidth="1"/>
    <col min="10759" max="10759" width="9.42578125" style="11" bestFit="1" customWidth="1"/>
    <col min="10760" max="10761" width="9.140625" style="11"/>
    <col min="10762" max="10762" width="20.28515625" style="11" customWidth="1"/>
    <col min="10763" max="10763" width="24.85546875" style="11" customWidth="1"/>
    <col min="10764" max="10764" width="25" style="11" customWidth="1"/>
    <col min="10765" max="10765" width="26" style="11" customWidth="1"/>
    <col min="10766" max="10766" width="16.5703125" style="11" customWidth="1"/>
    <col min="10767" max="10767" width="40.28515625" style="11" customWidth="1"/>
    <col min="10768" max="10768" width="24.140625" style="11" customWidth="1"/>
    <col min="10769" max="10769" width="36.28515625" style="11" customWidth="1"/>
    <col min="10770" max="10770" width="50.7109375" style="11" customWidth="1"/>
    <col min="10771" max="11006" width="9.140625" style="11"/>
    <col min="11007" max="11007" width="8.28515625" style="11" customWidth="1"/>
    <col min="11008" max="11008" width="9.140625" style="11"/>
    <col min="11009" max="11009" width="27" style="11" customWidth="1"/>
    <col min="11010" max="11010" width="9.140625" style="11"/>
    <col min="11011" max="11011" width="13" style="11" customWidth="1"/>
    <col min="11012" max="11012" width="20" style="11" customWidth="1"/>
    <col min="11013" max="11014" width="13.5703125" style="11" customWidth="1"/>
    <col min="11015" max="11015" width="9.42578125" style="11" bestFit="1" customWidth="1"/>
    <col min="11016" max="11017" width="9.140625" style="11"/>
    <col min="11018" max="11018" width="20.28515625" style="11" customWidth="1"/>
    <col min="11019" max="11019" width="24.85546875" style="11" customWidth="1"/>
    <col min="11020" max="11020" width="25" style="11" customWidth="1"/>
    <col min="11021" max="11021" width="26" style="11" customWidth="1"/>
    <col min="11022" max="11022" width="16.5703125" style="11" customWidth="1"/>
    <col min="11023" max="11023" width="40.28515625" style="11" customWidth="1"/>
    <col min="11024" max="11024" width="24.140625" style="11" customWidth="1"/>
    <col min="11025" max="11025" width="36.28515625" style="11" customWidth="1"/>
    <col min="11026" max="11026" width="50.7109375" style="11" customWidth="1"/>
    <col min="11027" max="11262" width="9.140625" style="11"/>
    <col min="11263" max="11263" width="8.28515625" style="11" customWidth="1"/>
    <col min="11264" max="11264" width="9.140625" style="11"/>
    <col min="11265" max="11265" width="27" style="11" customWidth="1"/>
    <col min="11266" max="11266" width="9.140625" style="11"/>
    <col min="11267" max="11267" width="13" style="11" customWidth="1"/>
    <col min="11268" max="11268" width="20" style="11" customWidth="1"/>
    <col min="11269" max="11270" width="13.5703125" style="11" customWidth="1"/>
    <col min="11271" max="11271" width="9.42578125" style="11" bestFit="1" customWidth="1"/>
    <col min="11272" max="11273" width="9.140625" style="11"/>
    <col min="11274" max="11274" width="20.28515625" style="11" customWidth="1"/>
    <col min="11275" max="11275" width="24.85546875" style="11" customWidth="1"/>
    <col min="11276" max="11276" width="25" style="11" customWidth="1"/>
    <col min="11277" max="11277" width="26" style="11" customWidth="1"/>
    <col min="11278" max="11278" width="16.5703125" style="11" customWidth="1"/>
    <col min="11279" max="11279" width="40.28515625" style="11" customWidth="1"/>
    <col min="11280" max="11280" width="24.140625" style="11" customWidth="1"/>
    <col min="11281" max="11281" width="36.28515625" style="11" customWidth="1"/>
    <col min="11282" max="11282" width="50.7109375" style="11" customWidth="1"/>
    <col min="11283" max="11518" width="9.140625" style="11"/>
    <col min="11519" max="11519" width="8.28515625" style="11" customWidth="1"/>
    <col min="11520" max="11520" width="9.140625" style="11"/>
    <col min="11521" max="11521" width="27" style="11" customWidth="1"/>
    <col min="11522" max="11522" width="9.140625" style="11"/>
    <col min="11523" max="11523" width="13" style="11" customWidth="1"/>
    <col min="11524" max="11524" width="20" style="11" customWidth="1"/>
    <col min="11525" max="11526" width="13.5703125" style="11" customWidth="1"/>
    <col min="11527" max="11527" width="9.42578125" style="11" bestFit="1" customWidth="1"/>
    <col min="11528" max="11529" width="9.140625" style="11"/>
    <col min="11530" max="11530" width="20.28515625" style="11" customWidth="1"/>
    <col min="11531" max="11531" width="24.85546875" style="11" customWidth="1"/>
    <col min="11532" max="11532" width="25" style="11" customWidth="1"/>
    <col min="11533" max="11533" width="26" style="11" customWidth="1"/>
    <col min="11534" max="11534" width="16.5703125" style="11" customWidth="1"/>
    <col min="11535" max="11535" width="40.28515625" style="11" customWidth="1"/>
    <col min="11536" max="11536" width="24.140625" style="11" customWidth="1"/>
    <col min="11537" max="11537" width="36.28515625" style="11" customWidth="1"/>
    <col min="11538" max="11538" width="50.7109375" style="11" customWidth="1"/>
    <col min="11539" max="11774" width="9.140625" style="11"/>
    <col min="11775" max="11775" width="8.28515625" style="11" customWidth="1"/>
    <col min="11776" max="11776" width="9.140625" style="11"/>
    <col min="11777" max="11777" width="27" style="11" customWidth="1"/>
    <col min="11778" max="11778" width="9.140625" style="11"/>
    <col min="11779" max="11779" width="13" style="11" customWidth="1"/>
    <col min="11780" max="11780" width="20" style="11" customWidth="1"/>
    <col min="11781" max="11782" width="13.5703125" style="11" customWidth="1"/>
    <col min="11783" max="11783" width="9.42578125" style="11" bestFit="1" customWidth="1"/>
    <col min="11784" max="11785" width="9.140625" style="11"/>
    <col min="11786" max="11786" width="20.28515625" style="11" customWidth="1"/>
    <col min="11787" max="11787" width="24.85546875" style="11" customWidth="1"/>
    <col min="11788" max="11788" width="25" style="11" customWidth="1"/>
    <col min="11789" max="11789" width="26" style="11" customWidth="1"/>
    <col min="11790" max="11790" width="16.5703125" style="11" customWidth="1"/>
    <col min="11791" max="11791" width="40.28515625" style="11" customWidth="1"/>
    <col min="11792" max="11792" width="24.140625" style="11" customWidth="1"/>
    <col min="11793" max="11793" width="36.28515625" style="11" customWidth="1"/>
    <col min="11794" max="11794" width="50.7109375" style="11" customWidth="1"/>
    <col min="11795" max="12030" width="9.140625" style="11"/>
    <col min="12031" max="12031" width="8.28515625" style="11" customWidth="1"/>
    <col min="12032" max="12032" width="9.140625" style="11"/>
    <col min="12033" max="12033" width="27" style="11" customWidth="1"/>
    <col min="12034" max="12034" width="9.140625" style="11"/>
    <col min="12035" max="12035" width="13" style="11" customWidth="1"/>
    <col min="12036" max="12036" width="20" style="11" customWidth="1"/>
    <col min="12037" max="12038" width="13.5703125" style="11" customWidth="1"/>
    <col min="12039" max="12039" width="9.42578125" style="11" bestFit="1" customWidth="1"/>
    <col min="12040" max="12041" width="9.140625" style="11"/>
    <col min="12042" max="12042" width="20.28515625" style="11" customWidth="1"/>
    <col min="12043" max="12043" width="24.85546875" style="11" customWidth="1"/>
    <col min="12044" max="12044" width="25" style="11" customWidth="1"/>
    <col min="12045" max="12045" width="26" style="11" customWidth="1"/>
    <col min="12046" max="12046" width="16.5703125" style="11" customWidth="1"/>
    <col min="12047" max="12047" width="40.28515625" style="11" customWidth="1"/>
    <col min="12048" max="12048" width="24.140625" style="11" customWidth="1"/>
    <col min="12049" max="12049" width="36.28515625" style="11" customWidth="1"/>
    <col min="12050" max="12050" width="50.7109375" style="11" customWidth="1"/>
    <col min="12051" max="12286" width="9.140625" style="11"/>
    <col min="12287" max="12287" width="8.28515625" style="11" customWidth="1"/>
    <col min="12288" max="12288" width="9.140625" style="11"/>
    <col min="12289" max="12289" width="27" style="11" customWidth="1"/>
    <col min="12290" max="12290" width="9.140625" style="11"/>
    <col min="12291" max="12291" width="13" style="11" customWidth="1"/>
    <col min="12292" max="12292" width="20" style="11" customWidth="1"/>
    <col min="12293" max="12294" width="13.5703125" style="11" customWidth="1"/>
    <col min="12295" max="12295" width="9.42578125" style="11" bestFit="1" customWidth="1"/>
    <col min="12296" max="12297" width="9.140625" style="11"/>
    <col min="12298" max="12298" width="20.28515625" style="11" customWidth="1"/>
    <col min="12299" max="12299" width="24.85546875" style="11" customWidth="1"/>
    <col min="12300" max="12300" width="25" style="11" customWidth="1"/>
    <col min="12301" max="12301" width="26" style="11" customWidth="1"/>
    <col min="12302" max="12302" width="16.5703125" style="11" customWidth="1"/>
    <col min="12303" max="12303" width="40.28515625" style="11" customWidth="1"/>
    <col min="12304" max="12304" width="24.140625" style="11" customWidth="1"/>
    <col min="12305" max="12305" width="36.28515625" style="11" customWidth="1"/>
    <col min="12306" max="12306" width="50.7109375" style="11" customWidth="1"/>
    <col min="12307" max="12542" width="9.140625" style="11"/>
    <col min="12543" max="12543" width="8.28515625" style="11" customWidth="1"/>
    <col min="12544" max="12544" width="9.140625" style="11"/>
    <col min="12545" max="12545" width="27" style="11" customWidth="1"/>
    <col min="12546" max="12546" width="9.140625" style="11"/>
    <col min="12547" max="12547" width="13" style="11" customWidth="1"/>
    <col min="12548" max="12548" width="20" style="11" customWidth="1"/>
    <col min="12549" max="12550" width="13.5703125" style="11" customWidth="1"/>
    <col min="12551" max="12551" width="9.42578125" style="11" bestFit="1" customWidth="1"/>
    <col min="12552" max="12553" width="9.140625" style="11"/>
    <col min="12554" max="12554" width="20.28515625" style="11" customWidth="1"/>
    <col min="12555" max="12555" width="24.85546875" style="11" customWidth="1"/>
    <col min="12556" max="12556" width="25" style="11" customWidth="1"/>
    <col min="12557" max="12557" width="26" style="11" customWidth="1"/>
    <col min="12558" max="12558" width="16.5703125" style="11" customWidth="1"/>
    <col min="12559" max="12559" width="40.28515625" style="11" customWidth="1"/>
    <col min="12560" max="12560" width="24.140625" style="11" customWidth="1"/>
    <col min="12561" max="12561" width="36.28515625" style="11" customWidth="1"/>
    <col min="12562" max="12562" width="50.7109375" style="11" customWidth="1"/>
    <col min="12563" max="12798" width="9.140625" style="11"/>
    <col min="12799" max="12799" width="8.28515625" style="11" customWidth="1"/>
    <col min="12800" max="12800" width="9.140625" style="11"/>
    <col min="12801" max="12801" width="27" style="11" customWidth="1"/>
    <col min="12802" max="12802" width="9.140625" style="11"/>
    <col min="12803" max="12803" width="13" style="11" customWidth="1"/>
    <col min="12804" max="12804" width="20" style="11" customWidth="1"/>
    <col min="12805" max="12806" width="13.5703125" style="11" customWidth="1"/>
    <col min="12807" max="12807" width="9.42578125" style="11" bestFit="1" customWidth="1"/>
    <col min="12808" max="12809" width="9.140625" style="11"/>
    <col min="12810" max="12810" width="20.28515625" style="11" customWidth="1"/>
    <col min="12811" max="12811" width="24.85546875" style="11" customWidth="1"/>
    <col min="12812" max="12812" width="25" style="11" customWidth="1"/>
    <col min="12813" max="12813" width="26" style="11" customWidth="1"/>
    <col min="12814" max="12814" width="16.5703125" style="11" customWidth="1"/>
    <col min="12815" max="12815" width="40.28515625" style="11" customWidth="1"/>
    <col min="12816" max="12816" width="24.140625" style="11" customWidth="1"/>
    <col min="12817" max="12817" width="36.28515625" style="11" customWidth="1"/>
    <col min="12818" max="12818" width="50.7109375" style="11" customWidth="1"/>
    <col min="12819" max="13054" width="9.140625" style="11"/>
    <col min="13055" max="13055" width="8.28515625" style="11" customWidth="1"/>
    <col min="13056" max="13056" width="9.140625" style="11"/>
    <col min="13057" max="13057" width="27" style="11" customWidth="1"/>
    <col min="13058" max="13058" width="9.140625" style="11"/>
    <col min="13059" max="13059" width="13" style="11" customWidth="1"/>
    <col min="13060" max="13060" width="20" style="11" customWidth="1"/>
    <col min="13061" max="13062" width="13.5703125" style="11" customWidth="1"/>
    <col min="13063" max="13063" width="9.42578125" style="11" bestFit="1" customWidth="1"/>
    <col min="13064" max="13065" width="9.140625" style="11"/>
    <col min="13066" max="13066" width="20.28515625" style="11" customWidth="1"/>
    <col min="13067" max="13067" width="24.85546875" style="11" customWidth="1"/>
    <col min="13068" max="13068" width="25" style="11" customWidth="1"/>
    <col min="13069" max="13069" width="26" style="11" customWidth="1"/>
    <col min="13070" max="13070" width="16.5703125" style="11" customWidth="1"/>
    <col min="13071" max="13071" width="40.28515625" style="11" customWidth="1"/>
    <col min="13072" max="13072" width="24.140625" style="11" customWidth="1"/>
    <col min="13073" max="13073" width="36.28515625" style="11" customWidth="1"/>
    <col min="13074" max="13074" width="50.7109375" style="11" customWidth="1"/>
    <col min="13075" max="13310" width="9.140625" style="11"/>
    <col min="13311" max="13311" width="8.28515625" style="11" customWidth="1"/>
    <col min="13312" max="13312" width="9.140625" style="11"/>
    <col min="13313" max="13313" width="27" style="11" customWidth="1"/>
    <col min="13314" max="13314" width="9.140625" style="11"/>
    <col min="13315" max="13315" width="13" style="11" customWidth="1"/>
    <col min="13316" max="13316" width="20" style="11" customWidth="1"/>
    <col min="13317" max="13318" width="13.5703125" style="11" customWidth="1"/>
    <col min="13319" max="13319" width="9.42578125" style="11" bestFit="1" customWidth="1"/>
    <col min="13320" max="13321" width="9.140625" style="11"/>
    <col min="13322" max="13322" width="20.28515625" style="11" customWidth="1"/>
    <col min="13323" max="13323" width="24.85546875" style="11" customWidth="1"/>
    <col min="13324" max="13324" width="25" style="11" customWidth="1"/>
    <col min="13325" max="13325" width="26" style="11" customWidth="1"/>
    <col min="13326" max="13326" width="16.5703125" style="11" customWidth="1"/>
    <col min="13327" max="13327" width="40.28515625" style="11" customWidth="1"/>
    <col min="13328" max="13328" width="24.140625" style="11" customWidth="1"/>
    <col min="13329" max="13329" width="36.28515625" style="11" customWidth="1"/>
    <col min="13330" max="13330" width="50.7109375" style="11" customWidth="1"/>
    <col min="13331" max="13566" width="9.140625" style="11"/>
    <col min="13567" max="13567" width="8.28515625" style="11" customWidth="1"/>
    <col min="13568" max="13568" width="9.140625" style="11"/>
    <col min="13569" max="13569" width="27" style="11" customWidth="1"/>
    <col min="13570" max="13570" width="9.140625" style="11"/>
    <col min="13571" max="13571" width="13" style="11" customWidth="1"/>
    <col min="13572" max="13572" width="20" style="11" customWidth="1"/>
    <col min="13573" max="13574" width="13.5703125" style="11" customWidth="1"/>
    <col min="13575" max="13575" width="9.42578125" style="11" bestFit="1" customWidth="1"/>
    <col min="13576" max="13577" width="9.140625" style="11"/>
    <col min="13578" max="13578" width="20.28515625" style="11" customWidth="1"/>
    <col min="13579" max="13579" width="24.85546875" style="11" customWidth="1"/>
    <col min="13580" max="13580" width="25" style="11" customWidth="1"/>
    <col min="13581" max="13581" width="26" style="11" customWidth="1"/>
    <col min="13582" max="13582" width="16.5703125" style="11" customWidth="1"/>
    <col min="13583" max="13583" width="40.28515625" style="11" customWidth="1"/>
    <col min="13584" max="13584" width="24.140625" style="11" customWidth="1"/>
    <col min="13585" max="13585" width="36.28515625" style="11" customWidth="1"/>
    <col min="13586" max="13586" width="50.7109375" style="11" customWidth="1"/>
    <col min="13587" max="13822" width="9.140625" style="11"/>
    <col min="13823" max="13823" width="8.28515625" style="11" customWidth="1"/>
    <col min="13824" max="13824" width="9.140625" style="11"/>
    <col min="13825" max="13825" width="27" style="11" customWidth="1"/>
    <col min="13826" max="13826" width="9.140625" style="11"/>
    <col min="13827" max="13827" width="13" style="11" customWidth="1"/>
    <col min="13828" max="13828" width="20" style="11" customWidth="1"/>
    <col min="13829" max="13830" width="13.5703125" style="11" customWidth="1"/>
    <col min="13831" max="13831" width="9.42578125" style="11" bestFit="1" customWidth="1"/>
    <col min="13832" max="13833" width="9.140625" style="11"/>
    <col min="13834" max="13834" width="20.28515625" style="11" customWidth="1"/>
    <col min="13835" max="13835" width="24.85546875" style="11" customWidth="1"/>
    <col min="13836" max="13836" width="25" style="11" customWidth="1"/>
    <col min="13837" max="13837" width="26" style="11" customWidth="1"/>
    <col min="13838" max="13838" width="16.5703125" style="11" customWidth="1"/>
    <col min="13839" max="13839" width="40.28515625" style="11" customWidth="1"/>
    <col min="13840" max="13840" width="24.140625" style="11" customWidth="1"/>
    <col min="13841" max="13841" width="36.28515625" style="11" customWidth="1"/>
    <col min="13842" max="13842" width="50.7109375" style="11" customWidth="1"/>
    <col min="13843" max="14078" width="9.140625" style="11"/>
    <col min="14079" max="14079" width="8.28515625" style="11" customWidth="1"/>
    <col min="14080" max="14080" width="9.140625" style="11"/>
    <col min="14081" max="14081" width="27" style="11" customWidth="1"/>
    <col min="14082" max="14082" width="9.140625" style="11"/>
    <col min="14083" max="14083" width="13" style="11" customWidth="1"/>
    <col min="14084" max="14084" width="20" style="11" customWidth="1"/>
    <col min="14085" max="14086" width="13.5703125" style="11" customWidth="1"/>
    <col min="14087" max="14087" width="9.42578125" style="11" bestFit="1" customWidth="1"/>
    <col min="14088" max="14089" width="9.140625" style="11"/>
    <col min="14090" max="14090" width="20.28515625" style="11" customWidth="1"/>
    <col min="14091" max="14091" width="24.85546875" style="11" customWidth="1"/>
    <col min="14092" max="14092" width="25" style="11" customWidth="1"/>
    <col min="14093" max="14093" width="26" style="11" customWidth="1"/>
    <col min="14094" max="14094" width="16.5703125" style="11" customWidth="1"/>
    <col min="14095" max="14095" width="40.28515625" style="11" customWidth="1"/>
    <col min="14096" max="14096" width="24.140625" style="11" customWidth="1"/>
    <col min="14097" max="14097" width="36.28515625" style="11" customWidth="1"/>
    <col min="14098" max="14098" width="50.7109375" style="11" customWidth="1"/>
    <col min="14099" max="14334" width="9.140625" style="11"/>
    <col min="14335" max="14335" width="8.28515625" style="11" customWidth="1"/>
    <col min="14336" max="14336" width="9.140625" style="11"/>
    <col min="14337" max="14337" width="27" style="11" customWidth="1"/>
    <col min="14338" max="14338" width="9.140625" style="11"/>
    <col min="14339" max="14339" width="13" style="11" customWidth="1"/>
    <col min="14340" max="14340" width="20" style="11" customWidth="1"/>
    <col min="14341" max="14342" width="13.5703125" style="11" customWidth="1"/>
    <col min="14343" max="14343" width="9.42578125" style="11" bestFit="1" customWidth="1"/>
    <col min="14344" max="14345" width="9.140625" style="11"/>
    <col min="14346" max="14346" width="20.28515625" style="11" customWidth="1"/>
    <col min="14347" max="14347" width="24.85546875" style="11" customWidth="1"/>
    <col min="14348" max="14348" width="25" style="11" customWidth="1"/>
    <col min="14349" max="14349" width="26" style="11" customWidth="1"/>
    <col min="14350" max="14350" width="16.5703125" style="11" customWidth="1"/>
    <col min="14351" max="14351" width="40.28515625" style="11" customWidth="1"/>
    <col min="14352" max="14352" width="24.140625" style="11" customWidth="1"/>
    <col min="14353" max="14353" width="36.28515625" style="11" customWidth="1"/>
    <col min="14354" max="14354" width="50.7109375" style="11" customWidth="1"/>
    <col min="14355" max="14590" width="9.140625" style="11"/>
    <col min="14591" max="14591" width="8.28515625" style="11" customWidth="1"/>
    <col min="14592" max="14592" width="9.140625" style="11"/>
    <col min="14593" max="14593" width="27" style="11" customWidth="1"/>
    <col min="14594" max="14594" width="9.140625" style="11"/>
    <col min="14595" max="14595" width="13" style="11" customWidth="1"/>
    <col min="14596" max="14596" width="20" style="11" customWidth="1"/>
    <col min="14597" max="14598" width="13.5703125" style="11" customWidth="1"/>
    <col min="14599" max="14599" width="9.42578125" style="11" bestFit="1" customWidth="1"/>
    <col min="14600" max="14601" width="9.140625" style="11"/>
    <col min="14602" max="14602" width="20.28515625" style="11" customWidth="1"/>
    <col min="14603" max="14603" width="24.85546875" style="11" customWidth="1"/>
    <col min="14604" max="14604" width="25" style="11" customWidth="1"/>
    <col min="14605" max="14605" width="26" style="11" customWidth="1"/>
    <col min="14606" max="14606" width="16.5703125" style="11" customWidth="1"/>
    <col min="14607" max="14607" width="40.28515625" style="11" customWidth="1"/>
    <col min="14608" max="14608" width="24.140625" style="11" customWidth="1"/>
    <col min="14609" max="14609" width="36.28515625" style="11" customWidth="1"/>
    <col min="14610" max="14610" width="50.7109375" style="11" customWidth="1"/>
    <col min="14611" max="14846" width="9.140625" style="11"/>
    <col min="14847" max="14847" width="8.28515625" style="11" customWidth="1"/>
    <col min="14848" max="14848" width="9.140625" style="11"/>
    <col min="14849" max="14849" width="27" style="11" customWidth="1"/>
    <col min="14850" max="14850" width="9.140625" style="11"/>
    <col min="14851" max="14851" width="13" style="11" customWidth="1"/>
    <col min="14852" max="14852" width="20" style="11" customWidth="1"/>
    <col min="14853" max="14854" width="13.5703125" style="11" customWidth="1"/>
    <col min="14855" max="14855" width="9.42578125" style="11" bestFit="1" customWidth="1"/>
    <col min="14856" max="14857" width="9.140625" style="11"/>
    <col min="14858" max="14858" width="20.28515625" style="11" customWidth="1"/>
    <col min="14859" max="14859" width="24.85546875" style="11" customWidth="1"/>
    <col min="14860" max="14860" width="25" style="11" customWidth="1"/>
    <col min="14861" max="14861" width="26" style="11" customWidth="1"/>
    <col min="14862" max="14862" width="16.5703125" style="11" customWidth="1"/>
    <col min="14863" max="14863" width="40.28515625" style="11" customWidth="1"/>
    <col min="14864" max="14864" width="24.140625" style="11" customWidth="1"/>
    <col min="14865" max="14865" width="36.28515625" style="11" customWidth="1"/>
    <col min="14866" max="14866" width="50.7109375" style="11" customWidth="1"/>
    <col min="14867" max="15102" width="9.140625" style="11"/>
    <col min="15103" max="15103" width="8.28515625" style="11" customWidth="1"/>
    <col min="15104" max="15104" width="9.140625" style="11"/>
    <col min="15105" max="15105" width="27" style="11" customWidth="1"/>
    <col min="15106" max="15106" width="9.140625" style="11"/>
    <col min="15107" max="15107" width="13" style="11" customWidth="1"/>
    <col min="15108" max="15108" width="20" style="11" customWidth="1"/>
    <col min="15109" max="15110" width="13.5703125" style="11" customWidth="1"/>
    <col min="15111" max="15111" width="9.42578125" style="11" bestFit="1" customWidth="1"/>
    <col min="15112" max="15113" width="9.140625" style="11"/>
    <col min="15114" max="15114" width="20.28515625" style="11" customWidth="1"/>
    <col min="15115" max="15115" width="24.85546875" style="11" customWidth="1"/>
    <col min="15116" max="15116" width="25" style="11" customWidth="1"/>
    <col min="15117" max="15117" width="26" style="11" customWidth="1"/>
    <col min="15118" max="15118" width="16.5703125" style="11" customWidth="1"/>
    <col min="15119" max="15119" width="40.28515625" style="11" customWidth="1"/>
    <col min="15120" max="15120" width="24.140625" style="11" customWidth="1"/>
    <col min="15121" max="15121" width="36.28515625" style="11" customWidth="1"/>
    <col min="15122" max="15122" width="50.7109375" style="11" customWidth="1"/>
    <col min="15123" max="15358" width="9.140625" style="11"/>
    <col min="15359" max="15359" width="8.28515625" style="11" customWidth="1"/>
    <col min="15360" max="15360" width="9.140625" style="11"/>
    <col min="15361" max="15361" width="27" style="11" customWidth="1"/>
    <col min="15362" max="15362" width="9.140625" style="11"/>
    <col min="15363" max="15363" width="13" style="11" customWidth="1"/>
    <col min="15364" max="15364" width="20" style="11" customWidth="1"/>
    <col min="15365" max="15366" width="13.5703125" style="11" customWidth="1"/>
    <col min="15367" max="15367" width="9.42578125" style="11" bestFit="1" customWidth="1"/>
    <col min="15368" max="15369" width="9.140625" style="11"/>
    <col min="15370" max="15370" width="20.28515625" style="11" customWidth="1"/>
    <col min="15371" max="15371" width="24.85546875" style="11" customWidth="1"/>
    <col min="15372" max="15372" width="25" style="11" customWidth="1"/>
    <col min="15373" max="15373" width="26" style="11" customWidth="1"/>
    <col min="15374" max="15374" width="16.5703125" style="11" customWidth="1"/>
    <col min="15375" max="15375" width="40.28515625" style="11" customWidth="1"/>
    <col min="15376" max="15376" width="24.140625" style="11" customWidth="1"/>
    <col min="15377" max="15377" width="36.28515625" style="11" customWidth="1"/>
    <col min="15378" max="15378" width="50.7109375" style="11" customWidth="1"/>
    <col min="15379" max="15614" width="9.140625" style="11"/>
    <col min="15615" max="15615" width="8.28515625" style="11" customWidth="1"/>
    <col min="15616" max="15616" width="9.140625" style="11"/>
    <col min="15617" max="15617" width="27" style="11" customWidth="1"/>
    <col min="15618" max="15618" width="9.140625" style="11"/>
    <col min="15619" max="15619" width="13" style="11" customWidth="1"/>
    <col min="15620" max="15620" width="20" style="11" customWidth="1"/>
    <col min="15621" max="15622" width="13.5703125" style="11" customWidth="1"/>
    <col min="15623" max="15623" width="9.42578125" style="11" bestFit="1" customWidth="1"/>
    <col min="15624" max="15625" width="9.140625" style="11"/>
    <col min="15626" max="15626" width="20.28515625" style="11" customWidth="1"/>
    <col min="15627" max="15627" width="24.85546875" style="11" customWidth="1"/>
    <col min="15628" max="15628" width="25" style="11" customWidth="1"/>
    <col min="15629" max="15629" width="26" style="11" customWidth="1"/>
    <col min="15630" max="15630" width="16.5703125" style="11" customWidth="1"/>
    <col min="15631" max="15631" width="40.28515625" style="11" customWidth="1"/>
    <col min="15632" max="15632" width="24.140625" style="11" customWidth="1"/>
    <col min="15633" max="15633" width="36.28515625" style="11" customWidth="1"/>
    <col min="15634" max="15634" width="50.7109375" style="11" customWidth="1"/>
    <col min="15635" max="15870" width="9.140625" style="11"/>
    <col min="15871" max="15871" width="8.28515625" style="11" customWidth="1"/>
    <col min="15872" max="15872" width="9.140625" style="11"/>
    <col min="15873" max="15873" width="27" style="11" customWidth="1"/>
    <col min="15874" max="15874" width="9.140625" style="11"/>
    <col min="15875" max="15875" width="13" style="11" customWidth="1"/>
    <col min="15876" max="15876" width="20" style="11" customWidth="1"/>
    <col min="15877" max="15878" width="13.5703125" style="11" customWidth="1"/>
    <col min="15879" max="15879" width="9.42578125" style="11" bestFit="1" customWidth="1"/>
    <col min="15880" max="15881" width="9.140625" style="11"/>
    <col min="15882" max="15882" width="20.28515625" style="11" customWidth="1"/>
    <col min="15883" max="15883" width="24.85546875" style="11" customWidth="1"/>
    <col min="15884" max="15884" width="25" style="11" customWidth="1"/>
    <col min="15885" max="15885" width="26" style="11" customWidth="1"/>
    <col min="15886" max="15886" width="16.5703125" style="11" customWidth="1"/>
    <col min="15887" max="15887" width="40.28515625" style="11" customWidth="1"/>
    <col min="15888" max="15888" width="24.140625" style="11" customWidth="1"/>
    <col min="15889" max="15889" width="36.28515625" style="11" customWidth="1"/>
    <col min="15890" max="15890" width="50.7109375" style="11" customWidth="1"/>
    <col min="15891" max="16126" width="9.140625" style="11"/>
    <col min="16127" max="16127" width="8.28515625" style="11" customWidth="1"/>
    <col min="16128" max="16128" width="9.140625" style="11"/>
    <col min="16129" max="16129" width="27" style="11" customWidth="1"/>
    <col min="16130" max="16130" width="9.140625" style="11"/>
    <col min="16131" max="16131" width="13" style="11" customWidth="1"/>
    <col min="16132" max="16132" width="20" style="11" customWidth="1"/>
    <col min="16133" max="16134" width="13.5703125" style="11" customWidth="1"/>
    <col min="16135" max="16135" width="9.42578125" style="11" bestFit="1" customWidth="1"/>
    <col min="16136" max="16137" width="9.140625" style="11"/>
    <col min="16138" max="16138" width="20.28515625" style="11" customWidth="1"/>
    <col min="16139" max="16139" width="24.85546875" style="11" customWidth="1"/>
    <col min="16140" max="16140" width="25" style="11" customWidth="1"/>
    <col min="16141" max="16141" width="26" style="11" customWidth="1"/>
    <col min="16142" max="16142" width="16.5703125" style="11" customWidth="1"/>
    <col min="16143" max="16143" width="40.28515625" style="11" customWidth="1"/>
    <col min="16144" max="16144" width="24.140625" style="11" customWidth="1"/>
    <col min="16145" max="16145" width="36.28515625" style="11" customWidth="1"/>
    <col min="16146" max="16146" width="50.7109375" style="11" customWidth="1"/>
    <col min="16147" max="16384" width="9.140625" style="11"/>
  </cols>
  <sheetData>
    <row r="1" spans="1:20" ht="15.75" customHeight="1">
      <c r="A1" s="344" t="s">
        <v>1500</v>
      </c>
      <c r="B1" s="344"/>
      <c r="C1" s="344"/>
      <c r="D1" s="344"/>
      <c r="E1" s="344"/>
      <c r="F1" s="344"/>
      <c r="G1" s="344"/>
      <c r="H1" s="344"/>
      <c r="I1" s="344"/>
      <c r="J1" s="344"/>
      <c r="K1" s="345"/>
      <c r="L1" s="345"/>
      <c r="M1" s="345"/>
      <c r="N1" s="345"/>
      <c r="O1" s="345"/>
      <c r="P1" s="345"/>
      <c r="Q1" s="345"/>
      <c r="R1" s="345"/>
      <c r="S1" s="345"/>
      <c r="T1" s="345"/>
    </row>
    <row r="2" spans="1:20" ht="9.75" customHeight="1"/>
    <row r="3" spans="1:20" s="92" customFormat="1" ht="36.75" customHeight="1">
      <c r="A3" s="354" t="s">
        <v>0</v>
      </c>
      <c r="B3" s="354" t="s">
        <v>1</v>
      </c>
      <c r="C3" s="354" t="s">
        <v>2</v>
      </c>
      <c r="D3" s="354" t="s">
        <v>3</v>
      </c>
      <c r="E3" s="354" t="s">
        <v>4</v>
      </c>
      <c r="F3" s="354" t="s">
        <v>5</v>
      </c>
      <c r="G3" s="354" t="s">
        <v>6</v>
      </c>
      <c r="H3" s="354" t="s">
        <v>7</v>
      </c>
      <c r="I3" s="354" t="s">
        <v>8</v>
      </c>
      <c r="J3" s="351" t="s">
        <v>9</v>
      </c>
      <c r="K3" s="352"/>
      <c r="L3" s="354" t="s">
        <v>10</v>
      </c>
      <c r="M3" s="349" t="s">
        <v>11</v>
      </c>
      <c r="N3" s="350"/>
      <c r="O3" s="351" t="s">
        <v>12</v>
      </c>
      <c r="P3" s="352"/>
      <c r="Q3" s="353" t="s">
        <v>13</v>
      </c>
      <c r="R3" s="353"/>
      <c r="S3" s="353" t="s">
        <v>14</v>
      </c>
    </row>
    <row r="4" spans="1:20" s="92" customFormat="1" ht="26.25" customHeight="1">
      <c r="A4" s="355"/>
      <c r="B4" s="355"/>
      <c r="C4" s="355"/>
      <c r="D4" s="355"/>
      <c r="E4" s="355"/>
      <c r="F4" s="355"/>
      <c r="G4" s="355"/>
      <c r="H4" s="355"/>
      <c r="I4" s="355"/>
      <c r="J4" s="112" t="s">
        <v>15</v>
      </c>
      <c r="K4" s="113" t="s">
        <v>16</v>
      </c>
      <c r="L4" s="355"/>
      <c r="M4" s="112">
        <v>2018</v>
      </c>
      <c r="N4" s="112">
        <v>2019</v>
      </c>
      <c r="O4" s="112">
        <v>2018</v>
      </c>
      <c r="P4" s="112">
        <v>2019</v>
      </c>
      <c r="Q4" s="112">
        <v>2018</v>
      </c>
      <c r="R4" s="112">
        <v>2019</v>
      </c>
      <c r="S4" s="354"/>
    </row>
    <row r="5" spans="1:20" s="92" customFormat="1" ht="14.25" customHeight="1">
      <c r="A5" s="114" t="s">
        <v>17</v>
      </c>
      <c r="B5" s="114" t="s">
        <v>18</v>
      </c>
      <c r="C5" s="114" t="s">
        <v>19</v>
      </c>
      <c r="D5" s="114" t="s">
        <v>20</v>
      </c>
      <c r="E5" s="114" t="s">
        <v>21</v>
      </c>
      <c r="F5" s="114" t="s">
        <v>22</v>
      </c>
      <c r="G5" s="115" t="s">
        <v>23</v>
      </c>
      <c r="H5" s="114" t="s">
        <v>24</v>
      </c>
      <c r="I5" s="114" t="s">
        <v>25</v>
      </c>
      <c r="J5" s="114" t="s">
        <v>26</v>
      </c>
      <c r="K5" s="116" t="s">
        <v>27</v>
      </c>
      <c r="L5" s="114" t="s">
        <v>28</v>
      </c>
      <c r="M5" s="114" t="s">
        <v>29</v>
      </c>
      <c r="N5" s="114" t="s">
        <v>30</v>
      </c>
      <c r="O5" s="114" t="s">
        <v>31</v>
      </c>
      <c r="P5" s="114" t="s">
        <v>32</v>
      </c>
      <c r="Q5" s="114" t="s">
        <v>131</v>
      </c>
      <c r="R5" s="114" t="s">
        <v>34</v>
      </c>
      <c r="S5" s="114" t="s">
        <v>35</v>
      </c>
    </row>
    <row r="6" spans="1:20" s="95" customFormat="1" ht="183" customHeight="1">
      <c r="A6" s="90">
        <v>1</v>
      </c>
      <c r="B6" s="90" t="s">
        <v>111</v>
      </c>
      <c r="C6" s="91" t="s">
        <v>550</v>
      </c>
      <c r="D6" s="90" t="s">
        <v>102</v>
      </c>
      <c r="E6" s="90" t="s">
        <v>551</v>
      </c>
      <c r="F6" s="90" t="s">
        <v>69</v>
      </c>
      <c r="G6" s="118" t="s">
        <v>222</v>
      </c>
      <c r="H6" s="90" t="s">
        <v>223</v>
      </c>
      <c r="I6" s="91" t="s">
        <v>224</v>
      </c>
      <c r="J6" s="91" t="s">
        <v>507</v>
      </c>
      <c r="K6" s="93" t="s">
        <v>508</v>
      </c>
      <c r="L6" s="90" t="s">
        <v>225</v>
      </c>
      <c r="M6" s="90" t="s">
        <v>500</v>
      </c>
      <c r="N6" s="90" t="s">
        <v>226</v>
      </c>
      <c r="O6" s="94">
        <v>32000</v>
      </c>
      <c r="P6" s="94" t="s">
        <v>226</v>
      </c>
      <c r="Q6" s="94">
        <v>32000</v>
      </c>
      <c r="R6" s="94" t="s">
        <v>226</v>
      </c>
      <c r="S6" s="90" t="s">
        <v>227</v>
      </c>
    </row>
    <row r="7" spans="1:20" s="95" customFormat="1" ht="216" customHeight="1">
      <c r="A7" s="91">
        <v>2</v>
      </c>
      <c r="B7" s="91" t="s">
        <v>111</v>
      </c>
      <c r="C7" s="91" t="s">
        <v>550</v>
      </c>
      <c r="D7" s="91" t="s">
        <v>627</v>
      </c>
      <c r="E7" s="91" t="s">
        <v>552</v>
      </c>
      <c r="F7" s="91" t="s">
        <v>93</v>
      </c>
      <c r="G7" s="106" t="s">
        <v>228</v>
      </c>
      <c r="H7" s="91" t="s">
        <v>547</v>
      </c>
      <c r="I7" s="91" t="s">
        <v>109</v>
      </c>
      <c r="J7" s="91" t="s">
        <v>548</v>
      </c>
      <c r="K7" s="93" t="s">
        <v>549</v>
      </c>
      <c r="L7" s="91" t="s">
        <v>229</v>
      </c>
      <c r="M7" s="91" t="s">
        <v>230</v>
      </c>
      <c r="N7" s="91" t="s">
        <v>226</v>
      </c>
      <c r="O7" s="96">
        <v>10000</v>
      </c>
      <c r="P7" s="96" t="s">
        <v>226</v>
      </c>
      <c r="Q7" s="96">
        <v>10000</v>
      </c>
      <c r="R7" s="96" t="s">
        <v>226</v>
      </c>
      <c r="S7" s="91" t="s">
        <v>227</v>
      </c>
    </row>
    <row r="8" spans="1:20" s="92" customFormat="1" ht="176.25" customHeight="1">
      <c r="A8" s="91">
        <v>3</v>
      </c>
      <c r="B8" s="91" t="s">
        <v>111</v>
      </c>
      <c r="C8" s="91" t="s">
        <v>631</v>
      </c>
      <c r="D8" s="91" t="s">
        <v>627</v>
      </c>
      <c r="E8" s="91" t="s">
        <v>553</v>
      </c>
      <c r="F8" s="91" t="s">
        <v>93</v>
      </c>
      <c r="G8" s="106" t="s">
        <v>232</v>
      </c>
      <c r="H8" s="91" t="s">
        <v>233</v>
      </c>
      <c r="I8" s="91" t="s">
        <v>234</v>
      </c>
      <c r="J8" s="91" t="s">
        <v>509</v>
      </c>
      <c r="K8" s="93" t="s">
        <v>510</v>
      </c>
      <c r="L8" s="91" t="s">
        <v>225</v>
      </c>
      <c r="M8" s="91" t="s">
        <v>231</v>
      </c>
      <c r="N8" s="91" t="s">
        <v>226</v>
      </c>
      <c r="O8" s="96">
        <v>12000</v>
      </c>
      <c r="P8" s="96">
        <v>0</v>
      </c>
      <c r="Q8" s="96">
        <v>12000</v>
      </c>
      <c r="R8" s="97">
        <v>0</v>
      </c>
      <c r="S8" s="91" t="s">
        <v>227</v>
      </c>
    </row>
    <row r="9" spans="1:20" s="92" customFormat="1" ht="177.75" customHeight="1">
      <c r="A9" s="91">
        <v>4</v>
      </c>
      <c r="B9" s="91" t="s">
        <v>111</v>
      </c>
      <c r="C9" s="91" t="s">
        <v>630</v>
      </c>
      <c r="D9" s="91" t="s">
        <v>627</v>
      </c>
      <c r="E9" s="91" t="s">
        <v>554</v>
      </c>
      <c r="F9" s="91" t="s">
        <v>93</v>
      </c>
      <c r="G9" s="106" t="s">
        <v>129</v>
      </c>
      <c r="H9" s="91" t="s">
        <v>235</v>
      </c>
      <c r="I9" s="91" t="s">
        <v>234</v>
      </c>
      <c r="J9" s="91" t="s">
        <v>511</v>
      </c>
      <c r="K9" s="93" t="s">
        <v>628</v>
      </c>
      <c r="L9" s="91" t="s">
        <v>225</v>
      </c>
      <c r="M9" s="91" t="s">
        <v>231</v>
      </c>
      <c r="N9" s="91" t="s">
        <v>226</v>
      </c>
      <c r="O9" s="96">
        <v>12000</v>
      </c>
      <c r="P9" s="96" t="s">
        <v>226</v>
      </c>
      <c r="Q9" s="96">
        <v>12000</v>
      </c>
      <c r="R9" s="97" t="s">
        <v>226</v>
      </c>
      <c r="S9" s="91" t="s">
        <v>227</v>
      </c>
    </row>
    <row r="10" spans="1:20" s="92" customFormat="1" ht="310.5" customHeight="1">
      <c r="A10" s="90">
        <v>5</v>
      </c>
      <c r="B10" s="90" t="s">
        <v>111</v>
      </c>
      <c r="C10" s="90" t="s">
        <v>629</v>
      </c>
      <c r="D10" s="90" t="s">
        <v>102</v>
      </c>
      <c r="E10" s="90" t="s">
        <v>555</v>
      </c>
      <c r="F10" s="90" t="s">
        <v>69</v>
      </c>
      <c r="G10" s="118" t="s">
        <v>501</v>
      </c>
      <c r="H10" s="90" t="s">
        <v>236</v>
      </c>
      <c r="I10" s="90" t="s">
        <v>237</v>
      </c>
      <c r="J10" s="90" t="s">
        <v>238</v>
      </c>
      <c r="K10" s="90" t="s">
        <v>239</v>
      </c>
      <c r="L10" s="90" t="s">
        <v>229</v>
      </c>
      <c r="M10" s="90" t="s">
        <v>240</v>
      </c>
      <c r="N10" s="90" t="s">
        <v>226</v>
      </c>
      <c r="O10" s="94">
        <v>4000</v>
      </c>
      <c r="P10" s="94" t="s">
        <v>226</v>
      </c>
      <c r="Q10" s="94">
        <v>4000</v>
      </c>
      <c r="R10" s="98" t="s">
        <v>226</v>
      </c>
      <c r="S10" s="90" t="s">
        <v>227</v>
      </c>
    </row>
    <row r="11" spans="1:20" s="195" customFormat="1" ht="233.25" customHeight="1">
      <c r="A11" s="190">
        <v>6</v>
      </c>
      <c r="B11" s="190" t="s">
        <v>111</v>
      </c>
      <c r="C11" s="191" t="s">
        <v>1254</v>
      </c>
      <c r="D11" s="190" t="s">
        <v>102</v>
      </c>
      <c r="E11" s="190" t="s">
        <v>1255</v>
      </c>
      <c r="F11" s="190" t="s">
        <v>69</v>
      </c>
      <c r="G11" s="192" t="s">
        <v>1185</v>
      </c>
      <c r="H11" s="190" t="s">
        <v>223</v>
      </c>
      <c r="I11" s="191" t="s">
        <v>1205</v>
      </c>
      <c r="J11" s="191" t="s">
        <v>1404</v>
      </c>
      <c r="K11" s="194" t="s">
        <v>1287</v>
      </c>
      <c r="L11" s="190" t="s">
        <v>1241</v>
      </c>
      <c r="M11" s="191" t="s">
        <v>671</v>
      </c>
      <c r="N11" s="191" t="s">
        <v>160</v>
      </c>
      <c r="O11" s="191" t="s">
        <v>671</v>
      </c>
      <c r="P11" s="193">
        <v>40000</v>
      </c>
      <c r="Q11" s="191" t="s">
        <v>671</v>
      </c>
      <c r="R11" s="193">
        <v>40000</v>
      </c>
      <c r="S11" s="190" t="s">
        <v>227</v>
      </c>
    </row>
    <row r="12" spans="1:20" s="195" customFormat="1" ht="168" customHeight="1">
      <c r="A12" s="191">
        <v>7</v>
      </c>
      <c r="B12" s="191" t="s">
        <v>111</v>
      </c>
      <c r="C12" s="191" t="s">
        <v>1405</v>
      </c>
      <c r="D12" s="191" t="s">
        <v>957</v>
      </c>
      <c r="E12" s="191" t="s">
        <v>1330</v>
      </c>
      <c r="F12" s="191" t="s">
        <v>711</v>
      </c>
      <c r="G12" s="198" t="s">
        <v>228</v>
      </c>
      <c r="H12" s="191" t="s">
        <v>1186</v>
      </c>
      <c r="I12" s="191" t="s">
        <v>109</v>
      </c>
      <c r="J12" s="191" t="s">
        <v>1326</v>
      </c>
      <c r="K12" s="191" t="s">
        <v>1327</v>
      </c>
      <c r="L12" s="191" t="s">
        <v>225</v>
      </c>
      <c r="M12" s="191" t="s">
        <v>671</v>
      </c>
      <c r="N12" s="191" t="s">
        <v>65</v>
      </c>
      <c r="O12" s="191" t="s">
        <v>671</v>
      </c>
      <c r="P12" s="193">
        <v>13050</v>
      </c>
      <c r="Q12" s="191" t="s">
        <v>671</v>
      </c>
      <c r="R12" s="193">
        <v>13050</v>
      </c>
      <c r="S12" s="191" t="s">
        <v>227</v>
      </c>
    </row>
    <row r="13" spans="1:20" s="103" customFormat="1" ht="163.5" customHeight="1">
      <c r="A13" s="91">
        <v>8</v>
      </c>
      <c r="B13" s="91" t="s">
        <v>111</v>
      </c>
      <c r="C13" s="91" t="s">
        <v>1406</v>
      </c>
      <c r="D13" s="91" t="s">
        <v>958</v>
      </c>
      <c r="E13" s="91" t="s">
        <v>1187</v>
      </c>
      <c r="F13" s="91" t="s">
        <v>711</v>
      </c>
      <c r="G13" s="106" t="s">
        <v>232</v>
      </c>
      <c r="H13" s="91" t="s">
        <v>1188</v>
      </c>
      <c r="I13" s="91" t="s">
        <v>234</v>
      </c>
      <c r="J13" s="91" t="s">
        <v>900</v>
      </c>
      <c r="K13" s="91" t="s">
        <v>959</v>
      </c>
      <c r="L13" s="91" t="s">
        <v>225</v>
      </c>
      <c r="M13" s="91" t="s">
        <v>671</v>
      </c>
      <c r="N13" s="91" t="s">
        <v>160</v>
      </c>
      <c r="O13" s="91" t="s">
        <v>671</v>
      </c>
      <c r="P13" s="96">
        <v>15000</v>
      </c>
      <c r="Q13" s="96" t="s">
        <v>671</v>
      </c>
      <c r="R13" s="96">
        <v>15000</v>
      </c>
      <c r="S13" s="91" t="s">
        <v>227</v>
      </c>
    </row>
    <row r="14" spans="1:20" s="103" customFormat="1" ht="309" customHeight="1">
      <c r="A14" s="91">
        <v>9</v>
      </c>
      <c r="B14" s="91" t="s">
        <v>111</v>
      </c>
      <c r="C14" s="91" t="s">
        <v>1407</v>
      </c>
      <c r="D14" s="91" t="s">
        <v>675</v>
      </c>
      <c r="E14" s="91" t="s">
        <v>1115</v>
      </c>
      <c r="F14" s="91" t="s">
        <v>711</v>
      </c>
      <c r="G14" s="106" t="s">
        <v>902</v>
      </c>
      <c r="H14" s="91" t="s">
        <v>903</v>
      </c>
      <c r="I14" s="91" t="s">
        <v>901</v>
      </c>
      <c r="J14" s="91" t="s">
        <v>904</v>
      </c>
      <c r="K14" s="91">
        <v>2000</v>
      </c>
      <c r="L14" s="91" t="s">
        <v>225</v>
      </c>
      <c r="M14" s="91" t="s">
        <v>671</v>
      </c>
      <c r="N14" s="91" t="s">
        <v>41</v>
      </c>
      <c r="O14" s="91" t="s">
        <v>671</v>
      </c>
      <c r="P14" s="96">
        <v>4000</v>
      </c>
      <c r="Q14" s="96" t="s">
        <v>671</v>
      </c>
      <c r="R14" s="96">
        <v>4000</v>
      </c>
      <c r="S14" s="91" t="s">
        <v>227</v>
      </c>
    </row>
    <row r="15" spans="1:20" s="103" customFormat="1" ht="324" customHeight="1">
      <c r="A15" s="91">
        <v>10</v>
      </c>
      <c r="B15" s="91" t="s">
        <v>111</v>
      </c>
      <c r="C15" s="91" t="s">
        <v>1408</v>
      </c>
      <c r="D15" s="91" t="s">
        <v>675</v>
      </c>
      <c r="E15" s="91" t="s">
        <v>1116</v>
      </c>
      <c r="F15" s="91" t="s">
        <v>711</v>
      </c>
      <c r="G15" s="106" t="s">
        <v>947</v>
      </c>
      <c r="H15" s="91" t="s">
        <v>903</v>
      </c>
      <c r="I15" s="91" t="s">
        <v>948</v>
      </c>
      <c r="J15" s="91" t="s">
        <v>949</v>
      </c>
      <c r="K15" s="91" t="s">
        <v>950</v>
      </c>
      <c r="L15" s="91" t="s">
        <v>225</v>
      </c>
      <c r="M15" s="91" t="s">
        <v>671</v>
      </c>
      <c r="N15" s="91" t="s">
        <v>65</v>
      </c>
      <c r="O15" s="91" t="s">
        <v>671</v>
      </c>
      <c r="P15" s="96">
        <v>50000</v>
      </c>
      <c r="Q15" s="96" t="s">
        <v>671</v>
      </c>
      <c r="R15" s="96">
        <v>50000</v>
      </c>
      <c r="S15" s="91" t="s">
        <v>227</v>
      </c>
    </row>
    <row r="16" spans="1:20" ht="300">
      <c r="A16" s="161">
        <v>11</v>
      </c>
      <c r="B16" s="161" t="s">
        <v>111</v>
      </c>
      <c r="C16" s="161" t="s">
        <v>1409</v>
      </c>
      <c r="D16" s="161" t="s">
        <v>675</v>
      </c>
      <c r="E16" s="161" t="s">
        <v>1253</v>
      </c>
      <c r="F16" s="161" t="s">
        <v>711</v>
      </c>
      <c r="G16" s="111" t="s">
        <v>1206</v>
      </c>
      <c r="H16" s="161" t="s">
        <v>903</v>
      </c>
      <c r="I16" s="161" t="s">
        <v>1206</v>
      </c>
      <c r="J16" s="161" t="s">
        <v>1252</v>
      </c>
      <c r="K16" s="161" t="s">
        <v>1251</v>
      </c>
      <c r="L16" s="161" t="s">
        <v>225</v>
      </c>
      <c r="M16" s="161" t="s">
        <v>671</v>
      </c>
      <c r="N16" s="161" t="s">
        <v>41</v>
      </c>
      <c r="O16" s="161" t="s">
        <v>671</v>
      </c>
      <c r="P16" s="72">
        <v>61000</v>
      </c>
      <c r="Q16" s="72" t="s">
        <v>671</v>
      </c>
      <c r="R16" s="72">
        <v>61000</v>
      </c>
      <c r="S16" s="161" t="s">
        <v>227</v>
      </c>
    </row>
    <row r="17" spans="1:19" ht="132">
      <c r="A17" s="121">
        <v>12</v>
      </c>
      <c r="B17" s="161" t="s">
        <v>111</v>
      </c>
      <c r="C17" s="161" t="s">
        <v>1256</v>
      </c>
      <c r="D17" s="161" t="s">
        <v>675</v>
      </c>
      <c r="E17" s="161" t="s">
        <v>1253</v>
      </c>
      <c r="F17" s="161" t="s">
        <v>711</v>
      </c>
      <c r="G17" s="111" t="s">
        <v>1207</v>
      </c>
      <c r="H17" s="161" t="s">
        <v>1208</v>
      </c>
      <c r="I17" s="121" t="s">
        <v>109</v>
      </c>
      <c r="J17" s="161" t="s">
        <v>1209</v>
      </c>
      <c r="K17" s="121" t="s">
        <v>1210</v>
      </c>
      <c r="L17" s="161" t="s">
        <v>1242</v>
      </c>
      <c r="M17" s="161" t="s">
        <v>671</v>
      </c>
      <c r="N17" s="121" t="s">
        <v>104</v>
      </c>
      <c r="O17" s="161" t="s">
        <v>671</v>
      </c>
      <c r="P17" s="81">
        <v>1950</v>
      </c>
      <c r="Q17" s="161" t="s">
        <v>671</v>
      </c>
      <c r="R17" s="81">
        <v>1950</v>
      </c>
      <c r="S17" s="161" t="s">
        <v>227</v>
      </c>
    </row>
    <row r="20" spans="1:19">
      <c r="G20" s="180"/>
      <c r="P20" s="184"/>
      <c r="Q20" s="187" t="s">
        <v>1329</v>
      </c>
      <c r="R20" s="187" t="s">
        <v>527</v>
      </c>
    </row>
    <row r="21" spans="1:19" ht="15">
      <c r="G21" s="252"/>
      <c r="P21" s="260" t="s">
        <v>205</v>
      </c>
      <c r="Q21" s="189">
        <v>12</v>
      </c>
      <c r="R21" s="186">
        <f>Q6+Q7+Q8+Q9+Q10+R11+R12+R13+R14+R15++R16+R17</f>
        <v>255000</v>
      </c>
    </row>
  </sheetData>
  <mergeCells count="16">
    <mergeCell ref="M3:N3"/>
    <mergeCell ref="O3:P3"/>
    <mergeCell ref="Q3:R3"/>
    <mergeCell ref="S3:S4"/>
    <mergeCell ref="A1:T1"/>
    <mergeCell ref="A3:A4"/>
    <mergeCell ref="B3:B4"/>
    <mergeCell ref="C3:C4"/>
    <mergeCell ref="D3:D4"/>
    <mergeCell ref="E3:E4"/>
    <mergeCell ref="F3:F4"/>
    <mergeCell ref="G3:G4"/>
    <mergeCell ref="H3:H4"/>
    <mergeCell ref="I3:I4"/>
    <mergeCell ref="J3:K3"/>
    <mergeCell ref="L3:L4"/>
  </mergeCells>
  <pageMargins left="0.25" right="0.25" top="0.75" bottom="0.75" header="0.3" footer="0.3"/>
  <pageSetup paperSize="8" scale="52" fitToHeight="0" orientation="landscape"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K16"/>
  <sheetViews>
    <sheetView topLeftCell="A13" zoomScale="80" zoomScaleNormal="80" workbookViewId="0">
      <selection activeCell="P17" sqref="P17"/>
    </sheetView>
  </sheetViews>
  <sheetFormatPr defaultRowHeight="15"/>
  <cols>
    <col min="1" max="1" width="4.140625" customWidth="1"/>
    <col min="2" max="2" width="16.5703125" customWidth="1"/>
    <col min="3" max="3" width="40.7109375" customWidth="1"/>
    <col min="4" max="4" width="20.28515625" customWidth="1"/>
    <col min="5" max="5" width="33.28515625" customWidth="1"/>
    <col min="6" max="6" width="21.85546875" customWidth="1"/>
    <col min="7" max="7" width="19.7109375" customWidth="1"/>
    <col min="8" max="8" width="35.5703125" customWidth="1"/>
    <col min="9" max="9" width="15" customWidth="1"/>
    <col min="10" max="10" width="20.7109375" customWidth="1"/>
    <col min="12" max="12" width="13.7109375" customWidth="1"/>
    <col min="15" max="15" width="9.5703125" style="24" customWidth="1"/>
    <col min="16" max="16" width="14.140625" customWidth="1"/>
    <col min="17" max="17" width="12.7109375" bestFit="1" customWidth="1"/>
    <col min="18" max="18" width="14.28515625" customWidth="1"/>
    <col min="19" max="19" width="11.85546875" bestFit="1" customWidth="1"/>
  </cols>
  <sheetData>
    <row r="1" spans="1:141">
      <c r="A1" s="344" t="s">
        <v>1501</v>
      </c>
      <c r="B1" s="344"/>
      <c r="C1" s="344"/>
      <c r="D1" s="344"/>
      <c r="E1" s="344"/>
      <c r="F1" s="344"/>
      <c r="G1" s="344"/>
      <c r="H1" s="344"/>
      <c r="I1" s="344"/>
      <c r="J1" s="344"/>
      <c r="K1" s="345"/>
      <c r="L1" s="345"/>
      <c r="M1" s="345"/>
      <c r="N1" s="345"/>
      <c r="O1" s="345"/>
      <c r="P1" s="345"/>
      <c r="Q1" s="345"/>
      <c r="R1" s="345"/>
      <c r="S1" s="345"/>
    </row>
    <row r="2" spans="1:141">
      <c r="G2" s="7"/>
    </row>
    <row r="3" spans="1:141" ht="48" customHeight="1">
      <c r="A3" s="356" t="s">
        <v>0</v>
      </c>
      <c r="B3" s="356" t="s">
        <v>1</v>
      </c>
      <c r="C3" s="356" t="s">
        <v>2</v>
      </c>
      <c r="D3" s="356" t="s">
        <v>3</v>
      </c>
      <c r="E3" s="356" t="s">
        <v>4</v>
      </c>
      <c r="F3" s="356" t="s">
        <v>5</v>
      </c>
      <c r="G3" s="356" t="s">
        <v>6</v>
      </c>
      <c r="H3" s="356" t="s">
        <v>7</v>
      </c>
      <c r="I3" s="356" t="s">
        <v>8</v>
      </c>
      <c r="J3" s="357" t="s">
        <v>9</v>
      </c>
      <c r="K3" s="358"/>
      <c r="L3" s="356" t="s">
        <v>10</v>
      </c>
      <c r="M3" s="359" t="s">
        <v>11</v>
      </c>
      <c r="N3" s="360"/>
      <c r="O3" s="357" t="s">
        <v>12</v>
      </c>
      <c r="P3" s="358"/>
      <c r="Q3" s="361" t="s">
        <v>13</v>
      </c>
      <c r="R3" s="361"/>
      <c r="S3" s="362" t="s">
        <v>14</v>
      </c>
    </row>
    <row r="4" spans="1:141" ht="25.5" customHeight="1">
      <c r="A4" s="348"/>
      <c r="B4" s="348"/>
      <c r="C4" s="348"/>
      <c r="D4" s="348"/>
      <c r="E4" s="348"/>
      <c r="F4" s="348"/>
      <c r="G4" s="348"/>
      <c r="H4" s="348"/>
      <c r="I4" s="348"/>
      <c r="J4" s="165" t="s">
        <v>15</v>
      </c>
      <c r="K4" s="52" t="s">
        <v>16</v>
      </c>
      <c r="L4" s="348"/>
      <c r="M4" s="165">
        <v>2018</v>
      </c>
      <c r="N4" s="165">
        <v>2019</v>
      </c>
      <c r="O4" s="177">
        <v>2018</v>
      </c>
      <c r="P4" s="165">
        <v>2019</v>
      </c>
      <c r="Q4" s="165">
        <v>2018</v>
      </c>
      <c r="R4" s="165">
        <v>2019</v>
      </c>
      <c r="S4" s="363"/>
    </row>
    <row r="5" spans="1:141" s="4" customFormat="1" ht="12" customHeight="1">
      <c r="A5" s="4" t="s">
        <v>17</v>
      </c>
      <c r="B5" s="4" t="s">
        <v>18</v>
      </c>
      <c r="C5" s="4" t="s">
        <v>19</v>
      </c>
      <c r="D5" s="4" t="s">
        <v>20</v>
      </c>
      <c r="E5" s="4" t="s">
        <v>21</v>
      </c>
      <c r="F5" s="4" t="s">
        <v>22</v>
      </c>
      <c r="G5" s="4" t="s">
        <v>23</v>
      </c>
      <c r="H5" s="4" t="s">
        <v>24</v>
      </c>
      <c r="I5" s="4" t="s">
        <v>25</v>
      </c>
      <c r="J5" s="4" t="s">
        <v>26</v>
      </c>
      <c r="K5" s="4" t="s">
        <v>27</v>
      </c>
      <c r="L5" s="4" t="s">
        <v>28</v>
      </c>
      <c r="M5" s="4" t="s">
        <v>29</v>
      </c>
      <c r="N5" s="4" t="s">
        <v>30</v>
      </c>
      <c r="O5" s="27" t="s">
        <v>31</v>
      </c>
      <c r="P5" s="4" t="s">
        <v>32</v>
      </c>
      <c r="Q5" s="4" t="s">
        <v>33</v>
      </c>
      <c r="R5" s="4" t="s">
        <v>34</v>
      </c>
      <c r="S5" s="4" t="s">
        <v>35</v>
      </c>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37"/>
      <c r="CJ5" s="38"/>
      <c r="CK5" s="38"/>
      <c r="CL5" s="38"/>
      <c r="CM5" s="38"/>
      <c r="CN5" s="38"/>
      <c r="CO5" s="38"/>
      <c r="CP5" s="38"/>
      <c r="CQ5" s="38"/>
      <c r="CR5" s="38"/>
      <c r="CS5" s="38"/>
      <c r="CT5" s="38"/>
      <c r="CU5" s="38"/>
      <c r="CV5" s="38"/>
      <c r="CW5" s="38"/>
      <c r="CX5" s="38"/>
      <c r="CY5" s="38"/>
      <c r="CZ5" s="38"/>
      <c r="DA5" s="38"/>
      <c r="DB5" s="38"/>
      <c r="DC5" s="38"/>
      <c r="DD5" s="38"/>
      <c r="DE5" s="38"/>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row>
    <row r="6" spans="1:141" s="79" customFormat="1" ht="394.5" customHeight="1">
      <c r="A6" s="171">
        <v>1</v>
      </c>
      <c r="B6" s="171" t="s">
        <v>111</v>
      </c>
      <c r="C6" s="171" t="s">
        <v>1113</v>
      </c>
      <c r="D6" s="171" t="s">
        <v>376</v>
      </c>
      <c r="E6" s="171" t="s">
        <v>1114</v>
      </c>
      <c r="F6" s="171" t="s">
        <v>1039</v>
      </c>
      <c r="G6" s="173" t="s">
        <v>694</v>
      </c>
      <c r="H6" s="171" t="s">
        <v>1243</v>
      </c>
      <c r="I6" s="171" t="s">
        <v>374</v>
      </c>
      <c r="J6" s="169" t="s">
        <v>517</v>
      </c>
      <c r="K6" s="93" t="s">
        <v>686</v>
      </c>
      <c r="L6" s="171" t="s">
        <v>375</v>
      </c>
      <c r="M6" s="171" t="s">
        <v>160</v>
      </c>
      <c r="N6" s="171"/>
      <c r="O6" s="174">
        <v>51571.05</v>
      </c>
      <c r="P6" s="174"/>
      <c r="Q6" s="174">
        <v>51571.05</v>
      </c>
      <c r="R6" s="174"/>
      <c r="S6" s="171" t="s">
        <v>373</v>
      </c>
    </row>
    <row r="7" spans="1:141" ht="409.5" customHeight="1">
      <c r="A7" s="162">
        <v>2</v>
      </c>
      <c r="B7" s="162" t="s">
        <v>106</v>
      </c>
      <c r="C7" s="162" t="s">
        <v>1410</v>
      </c>
      <c r="D7" s="162" t="s">
        <v>539</v>
      </c>
      <c r="E7" s="162" t="s">
        <v>632</v>
      </c>
      <c r="F7" s="162" t="s">
        <v>69</v>
      </c>
      <c r="G7" s="156" t="s">
        <v>148</v>
      </c>
      <c r="H7" s="162" t="s">
        <v>1244</v>
      </c>
      <c r="I7" s="162" t="s">
        <v>377</v>
      </c>
      <c r="J7" s="163" t="s">
        <v>518</v>
      </c>
      <c r="K7" s="34" t="s">
        <v>379</v>
      </c>
      <c r="L7" s="162" t="s">
        <v>378</v>
      </c>
      <c r="M7" s="162" t="s">
        <v>41</v>
      </c>
      <c r="N7" s="162"/>
      <c r="O7" s="23">
        <v>500</v>
      </c>
      <c r="P7" s="31"/>
      <c r="Q7" s="31">
        <v>0</v>
      </c>
      <c r="R7" s="31"/>
      <c r="S7" s="162" t="s">
        <v>373</v>
      </c>
    </row>
    <row r="8" spans="1:141" ht="348">
      <c r="A8" s="162">
        <v>3</v>
      </c>
      <c r="B8" s="162" t="s">
        <v>111</v>
      </c>
      <c r="C8" s="162" t="s">
        <v>1411</v>
      </c>
      <c r="D8" s="162" t="s">
        <v>102</v>
      </c>
      <c r="E8" s="162" t="s">
        <v>1245</v>
      </c>
      <c r="F8" s="162" t="s">
        <v>93</v>
      </c>
      <c r="G8" s="156" t="s">
        <v>380</v>
      </c>
      <c r="H8" s="162" t="s">
        <v>382</v>
      </c>
      <c r="I8" s="162" t="s">
        <v>538</v>
      </c>
      <c r="J8" s="163" t="s">
        <v>381</v>
      </c>
      <c r="K8" s="34" t="s">
        <v>365</v>
      </c>
      <c r="L8" s="162" t="s">
        <v>137</v>
      </c>
      <c r="M8" s="162" t="s">
        <v>65</v>
      </c>
      <c r="N8" s="162"/>
      <c r="O8" s="31">
        <v>1000</v>
      </c>
      <c r="P8" s="31"/>
      <c r="Q8" s="31">
        <v>1000</v>
      </c>
      <c r="R8" s="31"/>
      <c r="S8" s="162" t="s">
        <v>373</v>
      </c>
    </row>
    <row r="9" spans="1:141" ht="408.75" customHeight="1">
      <c r="A9" s="169">
        <v>4</v>
      </c>
      <c r="B9" s="169" t="s">
        <v>111</v>
      </c>
      <c r="C9" s="169" t="s">
        <v>1412</v>
      </c>
      <c r="D9" s="169" t="s">
        <v>675</v>
      </c>
      <c r="E9" s="169" t="s">
        <v>1273</v>
      </c>
      <c r="F9" s="169" t="s">
        <v>695</v>
      </c>
      <c r="G9" s="170" t="s">
        <v>687</v>
      </c>
      <c r="H9" s="169" t="s">
        <v>688</v>
      </c>
      <c r="I9" s="169" t="s">
        <v>689</v>
      </c>
      <c r="J9" s="169" t="s">
        <v>690</v>
      </c>
      <c r="K9" s="93" t="s">
        <v>58</v>
      </c>
      <c r="L9" s="169" t="s">
        <v>1038</v>
      </c>
      <c r="M9" s="169" t="s">
        <v>41</v>
      </c>
      <c r="N9" s="169"/>
      <c r="O9" s="172">
        <v>2460</v>
      </c>
      <c r="P9" s="172"/>
      <c r="Q9" s="172">
        <v>2460</v>
      </c>
      <c r="R9" s="172"/>
      <c r="S9" s="169" t="s">
        <v>373</v>
      </c>
    </row>
    <row r="10" spans="1:141" s="201" customFormat="1" ht="348">
      <c r="A10" s="206">
        <v>5</v>
      </c>
      <c r="B10" s="190" t="s">
        <v>111</v>
      </c>
      <c r="C10" s="190" t="s">
        <v>1332</v>
      </c>
      <c r="D10" s="190" t="s">
        <v>675</v>
      </c>
      <c r="E10" s="190" t="s">
        <v>1413</v>
      </c>
      <c r="F10" s="190" t="s">
        <v>695</v>
      </c>
      <c r="G10" s="192" t="s">
        <v>1024</v>
      </c>
      <c r="H10" s="190" t="s">
        <v>1025</v>
      </c>
      <c r="I10" s="190" t="s">
        <v>1234</v>
      </c>
      <c r="J10" s="190" t="s">
        <v>1235</v>
      </c>
      <c r="K10" s="202" t="s">
        <v>1333</v>
      </c>
      <c r="L10" s="190" t="s">
        <v>1026</v>
      </c>
      <c r="M10" s="207"/>
      <c r="N10" s="190" t="s">
        <v>65</v>
      </c>
      <c r="O10" s="200"/>
      <c r="P10" s="200">
        <v>22204.05</v>
      </c>
      <c r="Q10" s="200"/>
      <c r="R10" s="200">
        <v>22204.5</v>
      </c>
      <c r="S10" s="190"/>
    </row>
    <row r="11" spans="1:141" ht="324">
      <c r="A11" s="171">
        <v>6</v>
      </c>
      <c r="B11" s="171" t="s">
        <v>106</v>
      </c>
      <c r="C11" s="171" t="s">
        <v>1035</v>
      </c>
      <c r="D11" s="171" t="s">
        <v>1034</v>
      </c>
      <c r="E11" s="171" t="s">
        <v>632</v>
      </c>
      <c r="F11" s="169" t="s">
        <v>695</v>
      </c>
      <c r="G11" s="173" t="s">
        <v>148</v>
      </c>
      <c r="H11" s="171" t="s">
        <v>1244</v>
      </c>
      <c r="I11" s="171" t="s">
        <v>377</v>
      </c>
      <c r="J11" s="169" t="s">
        <v>1027</v>
      </c>
      <c r="K11" s="93" t="s">
        <v>1028</v>
      </c>
      <c r="L11" s="171" t="s">
        <v>378</v>
      </c>
      <c r="M11" s="171"/>
      <c r="N11" s="171" t="s">
        <v>41</v>
      </c>
      <c r="O11" s="98"/>
      <c r="P11" s="98">
        <v>500</v>
      </c>
      <c r="Q11" s="174"/>
      <c r="R11" s="174">
        <v>0</v>
      </c>
      <c r="S11" s="171" t="s">
        <v>373</v>
      </c>
    </row>
    <row r="12" spans="1:141" ht="324">
      <c r="A12" s="162">
        <v>7</v>
      </c>
      <c r="B12" s="171" t="s">
        <v>111</v>
      </c>
      <c r="C12" s="171" t="s">
        <v>1414</v>
      </c>
      <c r="D12" s="171" t="s">
        <v>1036</v>
      </c>
      <c r="E12" s="171" t="s">
        <v>1037</v>
      </c>
      <c r="F12" s="171" t="s">
        <v>695</v>
      </c>
      <c r="G12" s="173" t="s">
        <v>1030</v>
      </c>
      <c r="H12" s="171" t="s">
        <v>382</v>
      </c>
      <c r="I12" s="171" t="s">
        <v>1031</v>
      </c>
      <c r="J12" s="171" t="s">
        <v>1032</v>
      </c>
      <c r="K12" s="150" t="s">
        <v>1033</v>
      </c>
      <c r="L12" s="171" t="s">
        <v>1029</v>
      </c>
      <c r="M12" s="155"/>
      <c r="N12" s="171" t="s">
        <v>41</v>
      </c>
      <c r="O12" s="174"/>
      <c r="P12" s="174">
        <v>1000</v>
      </c>
      <c r="Q12" s="174"/>
      <c r="R12" s="174">
        <v>0</v>
      </c>
      <c r="S12" s="171" t="s">
        <v>373</v>
      </c>
    </row>
    <row r="13" spans="1:141" ht="144">
      <c r="A13" s="163">
        <v>8</v>
      </c>
      <c r="B13" s="169" t="s">
        <v>106</v>
      </c>
      <c r="C13" s="170" t="s">
        <v>1229</v>
      </c>
      <c r="D13" s="169" t="s">
        <v>1228</v>
      </c>
      <c r="E13" s="169" t="s">
        <v>1227</v>
      </c>
      <c r="F13" s="169" t="s">
        <v>711</v>
      </c>
      <c r="G13" s="170" t="s">
        <v>1233</v>
      </c>
      <c r="H13" s="169" t="s">
        <v>1232</v>
      </c>
      <c r="I13" s="169" t="s">
        <v>1231</v>
      </c>
      <c r="J13" s="169" t="s">
        <v>1230</v>
      </c>
      <c r="K13" s="169">
        <v>1</v>
      </c>
      <c r="L13" s="169" t="s">
        <v>1226</v>
      </c>
      <c r="M13" s="169"/>
      <c r="N13" s="169" t="s">
        <v>104</v>
      </c>
      <c r="O13" s="97"/>
      <c r="P13" s="172">
        <v>22710</v>
      </c>
      <c r="Q13" s="172"/>
      <c r="R13" s="172">
        <v>22710</v>
      </c>
      <c r="S13" s="169" t="s">
        <v>373</v>
      </c>
    </row>
    <row r="14" spans="1:141">
      <c r="A14" s="164"/>
    </row>
    <row r="15" spans="1:141">
      <c r="A15" s="164"/>
      <c r="P15" s="223"/>
      <c r="Q15" s="222" t="s">
        <v>525</v>
      </c>
      <c r="R15" s="222" t="s">
        <v>527</v>
      </c>
    </row>
    <row r="16" spans="1:141">
      <c r="P16" s="260" t="s">
        <v>205</v>
      </c>
      <c r="Q16" s="224">
        <v>8</v>
      </c>
      <c r="R16" s="225">
        <f>Q6+Q8+Q9+R10+R13</f>
        <v>99945.55</v>
      </c>
    </row>
  </sheetData>
  <mergeCells count="16">
    <mergeCell ref="H3:H4"/>
    <mergeCell ref="I3:I4"/>
    <mergeCell ref="J3:K3"/>
    <mergeCell ref="L3:L4"/>
    <mergeCell ref="A1:S1"/>
    <mergeCell ref="A3:A4"/>
    <mergeCell ref="B3:B4"/>
    <mergeCell ref="C3:C4"/>
    <mergeCell ref="D3:D4"/>
    <mergeCell ref="E3:E4"/>
    <mergeCell ref="M3:N3"/>
    <mergeCell ref="O3:P3"/>
    <mergeCell ref="Q3:R3"/>
    <mergeCell ref="S3:S4"/>
    <mergeCell ref="F3:F4"/>
    <mergeCell ref="G3:G4"/>
  </mergeCells>
  <pageMargins left="0.25" right="0.25" top="0.75" bottom="0.75" header="0.3" footer="0.3"/>
  <pageSetup paperSize="8" scale="47" fitToHeight="0" orientation="landscape"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274"/>
  <sheetViews>
    <sheetView zoomScale="60" zoomScaleNormal="60" workbookViewId="0">
      <pane ySplit="3" topLeftCell="A15" activePane="bottomLeft" state="frozen"/>
      <selection activeCell="A3" sqref="A3"/>
      <selection pane="bottomLeft" activeCell="Q19" sqref="Q19:R19"/>
    </sheetView>
  </sheetViews>
  <sheetFormatPr defaultRowHeight="15"/>
  <cols>
    <col min="1" max="1" width="5.140625" customWidth="1"/>
    <col min="2" max="2" width="36.5703125" customWidth="1"/>
    <col min="3" max="3" width="50" customWidth="1"/>
    <col min="4" max="4" width="24.140625" customWidth="1"/>
    <col min="5" max="5" width="50.7109375" customWidth="1"/>
    <col min="6" max="6" width="20.7109375" customWidth="1"/>
    <col min="7" max="7" width="27" style="7" customWidth="1"/>
    <col min="8" max="8" width="48.42578125" customWidth="1"/>
    <col min="9" max="9" width="12.85546875" customWidth="1"/>
    <col min="10" max="10" width="20.42578125" customWidth="1"/>
    <col min="11" max="11" width="13.14062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20" ht="20.25" customHeight="1">
      <c r="A1" s="344" t="s">
        <v>1502</v>
      </c>
      <c r="B1" s="344"/>
      <c r="C1" s="344"/>
      <c r="D1" s="344"/>
      <c r="E1" s="344"/>
      <c r="F1" s="344"/>
      <c r="G1" s="344"/>
      <c r="H1" s="344"/>
      <c r="I1" s="344"/>
      <c r="J1" s="344"/>
      <c r="K1" s="345"/>
      <c r="L1" s="345"/>
      <c r="M1" s="345"/>
      <c r="N1" s="345"/>
      <c r="O1" s="345"/>
      <c r="P1" s="345"/>
      <c r="Q1" s="345"/>
      <c r="R1" s="345"/>
      <c r="S1" s="345"/>
      <c r="T1" s="345"/>
    </row>
    <row r="3" spans="1:20" s="11" customFormat="1" ht="36.75" customHeight="1">
      <c r="A3" s="346" t="s">
        <v>0</v>
      </c>
      <c r="B3" s="346" t="s">
        <v>1</v>
      </c>
      <c r="C3" s="346" t="s">
        <v>2</v>
      </c>
      <c r="D3" s="346" t="s">
        <v>3</v>
      </c>
      <c r="E3" s="346" t="s">
        <v>4</v>
      </c>
      <c r="F3" s="346" t="s">
        <v>5</v>
      </c>
      <c r="G3" s="346" t="s">
        <v>6</v>
      </c>
      <c r="H3" s="346" t="s">
        <v>7</v>
      </c>
      <c r="I3" s="346" t="s">
        <v>8</v>
      </c>
      <c r="J3" s="342" t="s">
        <v>9</v>
      </c>
      <c r="K3" s="343"/>
      <c r="L3" s="346" t="s">
        <v>10</v>
      </c>
      <c r="M3" s="340" t="s">
        <v>11</v>
      </c>
      <c r="N3" s="341"/>
      <c r="O3" s="342" t="s">
        <v>12</v>
      </c>
      <c r="P3" s="343"/>
      <c r="Q3" s="337" t="s">
        <v>13</v>
      </c>
      <c r="R3" s="337"/>
      <c r="S3" s="338" t="s">
        <v>14</v>
      </c>
    </row>
    <row r="4" spans="1:20" s="11" customFormat="1" ht="26.25" customHeight="1">
      <c r="A4" s="347"/>
      <c r="B4" s="347"/>
      <c r="C4" s="348"/>
      <c r="D4" s="347"/>
      <c r="E4" s="347"/>
      <c r="F4" s="347"/>
      <c r="G4" s="347"/>
      <c r="H4" s="347"/>
      <c r="I4" s="347"/>
      <c r="J4" s="19" t="s">
        <v>15</v>
      </c>
      <c r="K4" s="1" t="s">
        <v>16</v>
      </c>
      <c r="L4" s="347"/>
      <c r="M4" s="19">
        <v>2018</v>
      </c>
      <c r="N4" s="19">
        <v>2019</v>
      </c>
      <c r="O4" s="19">
        <v>2018</v>
      </c>
      <c r="P4" s="19">
        <v>2019</v>
      </c>
      <c r="Q4" s="2">
        <v>2018</v>
      </c>
      <c r="R4" s="2">
        <v>2019</v>
      </c>
      <c r="S4" s="339"/>
    </row>
    <row r="5" spans="1:20" s="11" customFormat="1" ht="14.25" customHeight="1">
      <c r="A5" s="3" t="s">
        <v>17</v>
      </c>
      <c r="B5" s="3" t="s">
        <v>18</v>
      </c>
      <c r="C5" s="4" t="s">
        <v>19</v>
      </c>
      <c r="D5" s="3" t="s">
        <v>20</v>
      </c>
      <c r="E5" s="3" t="s">
        <v>21</v>
      </c>
      <c r="F5" s="3" t="s">
        <v>22</v>
      </c>
      <c r="G5" s="20" t="s">
        <v>23</v>
      </c>
      <c r="H5" s="3" t="s">
        <v>24</v>
      </c>
      <c r="I5" s="3" t="s">
        <v>25</v>
      </c>
      <c r="J5" s="3" t="s">
        <v>26</v>
      </c>
      <c r="K5" s="5" t="s">
        <v>27</v>
      </c>
      <c r="L5" s="3" t="s">
        <v>28</v>
      </c>
      <c r="M5" s="3" t="s">
        <v>29</v>
      </c>
      <c r="N5" s="3" t="s">
        <v>30</v>
      </c>
      <c r="O5" s="3" t="s">
        <v>31</v>
      </c>
      <c r="P5" s="3" t="s">
        <v>32</v>
      </c>
      <c r="Q5" s="4" t="s">
        <v>131</v>
      </c>
      <c r="R5" s="4" t="s">
        <v>34</v>
      </c>
      <c r="S5" s="6" t="s">
        <v>35</v>
      </c>
    </row>
    <row r="6" spans="1:20" s="36" customFormat="1" ht="293.25" customHeight="1">
      <c r="A6" s="90">
        <v>1</v>
      </c>
      <c r="B6" s="90" t="s">
        <v>243</v>
      </c>
      <c r="C6" s="90" t="s">
        <v>563</v>
      </c>
      <c r="D6" s="90" t="s">
        <v>130</v>
      </c>
      <c r="E6" s="90" t="s">
        <v>562</v>
      </c>
      <c r="F6" s="91" t="s">
        <v>69</v>
      </c>
      <c r="G6" s="118" t="s">
        <v>152</v>
      </c>
      <c r="H6" s="90" t="s">
        <v>244</v>
      </c>
      <c r="I6" s="90" t="s">
        <v>90</v>
      </c>
      <c r="J6" s="91" t="s">
        <v>154</v>
      </c>
      <c r="K6" s="93" t="s">
        <v>985</v>
      </c>
      <c r="L6" s="90" t="s">
        <v>46</v>
      </c>
      <c r="M6" s="90" t="s">
        <v>41</v>
      </c>
      <c r="N6" s="90"/>
      <c r="O6" s="94">
        <v>7366.5</v>
      </c>
      <c r="P6" s="94"/>
      <c r="Q6" s="94">
        <v>0</v>
      </c>
      <c r="R6" s="94"/>
      <c r="S6" s="251" t="s">
        <v>1415</v>
      </c>
    </row>
    <row r="7" spans="1:20" s="36" customFormat="1" ht="313.5" customHeight="1">
      <c r="A7" s="91">
        <v>2</v>
      </c>
      <c r="B7" s="91" t="s">
        <v>245</v>
      </c>
      <c r="C7" s="91" t="s">
        <v>565</v>
      </c>
      <c r="D7" s="91" t="s">
        <v>130</v>
      </c>
      <c r="E7" s="91" t="s">
        <v>564</v>
      </c>
      <c r="F7" s="119" t="s">
        <v>69</v>
      </c>
      <c r="G7" s="106" t="s">
        <v>153</v>
      </c>
      <c r="H7" s="91" t="s">
        <v>246</v>
      </c>
      <c r="I7" s="91" t="s">
        <v>155</v>
      </c>
      <c r="J7" s="91" t="s">
        <v>247</v>
      </c>
      <c r="K7" s="93" t="s">
        <v>986</v>
      </c>
      <c r="L7" s="91" t="s">
        <v>46</v>
      </c>
      <c r="M7" s="91" t="s">
        <v>41</v>
      </c>
      <c r="N7" s="91"/>
      <c r="O7" s="96">
        <v>10</v>
      </c>
      <c r="P7" s="96"/>
      <c r="Q7" s="96">
        <v>0</v>
      </c>
      <c r="R7" s="96"/>
      <c r="S7" s="91" t="s">
        <v>1415</v>
      </c>
    </row>
    <row r="8" spans="1:20" s="11" customFormat="1" ht="306" customHeight="1">
      <c r="A8" s="91">
        <v>3</v>
      </c>
      <c r="B8" s="91" t="s">
        <v>245</v>
      </c>
      <c r="C8" s="120" t="s">
        <v>566</v>
      </c>
      <c r="D8" s="91" t="s">
        <v>130</v>
      </c>
      <c r="E8" s="91" t="s">
        <v>1117</v>
      </c>
      <c r="F8" s="91" t="s">
        <v>69</v>
      </c>
      <c r="G8" s="106" t="s">
        <v>248</v>
      </c>
      <c r="H8" s="91" t="s">
        <v>246</v>
      </c>
      <c r="I8" s="91" t="s">
        <v>249</v>
      </c>
      <c r="J8" s="91" t="s">
        <v>250</v>
      </c>
      <c r="K8" s="93" t="s">
        <v>987</v>
      </c>
      <c r="L8" s="91" t="s">
        <v>251</v>
      </c>
      <c r="M8" s="91" t="s">
        <v>41</v>
      </c>
      <c r="N8" s="91"/>
      <c r="O8" s="96">
        <v>4733.87</v>
      </c>
      <c r="P8" s="96"/>
      <c r="Q8" s="96">
        <v>4733.87</v>
      </c>
      <c r="R8" s="96"/>
      <c r="S8" s="91" t="s">
        <v>1415</v>
      </c>
    </row>
    <row r="9" spans="1:20" s="11" customFormat="1" ht="281.25" customHeight="1">
      <c r="A9" s="91">
        <v>4</v>
      </c>
      <c r="B9" s="91" t="s">
        <v>245</v>
      </c>
      <c r="C9" s="91" t="s">
        <v>1118</v>
      </c>
      <c r="D9" s="91" t="s">
        <v>130</v>
      </c>
      <c r="E9" s="91" t="s">
        <v>1119</v>
      </c>
      <c r="F9" s="91" t="s">
        <v>93</v>
      </c>
      <c r="G9" s="106" t="s">
        <v>988</v>
      </c>
      <c r="H9" s="91" t="s">
        <v>252</v>
      </c>
      <c r="I9" s="91" t="s">
        <v>253</v>
      </c>
      <c r="J9" s="91" t="s">
        <v>989</v>
      </c>
      <c r="K9" s="93" t="s">
        <v>990</v>
      </c>
      <c r="L9" s="91" t="s">
        <v>254</v>
      </c>
      <c r="M9" s="91" t="s">
        <v>41</v>
      </c>
      <c r="N9" s="91"/>
      <c r="O9" s="96">
        <v>14951.17</v>
      </c>
      <c r="P9" s="96"/>
      <c r="Q9" s="96">
        <v>14951.17</v>
      </c>
      <c r="R9" s="96"/>
      <c r="S9" s="91" t="s">
        <v>1415</v>
      </c>
    </row>
    <row r="10" spans="1:20" s="11" customFormat="1" ht="318.75" customHeight="1">
      <c r="A10" s="91">
        <v>5</v>
      </c>
      <c r="B10" s="91" t="s">
        <v>255</v>
      </c>
      <c r="C10" s="120" t="s">
        <v>567</v>
      </c>
      <c r="D10" s="91" t="s">
        <v>991</v>
      </c>
      <c r="E10" s="91" t="s">
        <v>1120</v>
      </c>
      <c r="F10" s="91" t="s">
        <v>478</v>
      </c>
      <c r="G10" s="106" t="s">
        <v>256</v>
      </c>
      <c r="H10" s="91" t="s">
        <v>257</v>
      </c>
      <c r="I10" s="91" t="s">
        <v>135</v>
      </c>
      <c r="J10" s="91" t="s">
        <v>1057</v>
      </c>
      <c r="K10" s="93" t="s">
        <v>992</v>
      </c>
      <c r="L10" s="91" t="s">
        <v>156</v>
      </c>
      <c r="M10" s="91" t="s">
        <v>41</v>
      </c>
      <c r="N10" s="91"/>
      <c r="O10" s="96">
        <v>36750</v>
      </c>
      <c r="P10" s="96"/>
      <c r="Q10" s="96">
        <v>36750</v>
      </c>
      <c r="R10" s="96"/>
      <c r="S10" s="91" t="s">
        <v>1415</v>
      </c>
    </row>
    <row r="11" spans="1:20" s="11" customFormat="1" ht="252">
      <c r="A11" s="91">
        <v>6</v>
      </c>
      <c r="B11" s="91" t="s">
        <v>245</v>
      </c>
      <c r="C11" s="91" t="s">
        <v>1121</v>
      </c>
      <c r="D11" s="91" t="s">
        <v>130</v>
      </c>
      <c r="E11" s="91" t="s">
        <v>568</v>
      </c>
      <c r="F11" s="91" t="s">
        <v>69</v>
      </c>
      <c r="G11" s="106" t="s">
        <v>258</v>
      </c>
      <c r="H11" s="91" t="s">
        <v>259</v>
      </c>
      <c r="I11" s="91" t="s">
        <v>260</v>
      </c>
      <c r="J11" s="91" t="s">
        <v>261</v>
      </c>
      <c r="K11" s="93" t="s">
        <v>993</v>
      </c>
      <c r="L11" s="91" t="s">
        <v>251</v>
      </c>
      <c r="M11" s="91" t="s">
        <v>41</v>
      </c>
      <c r="N11" s="91"/>
      <c r="O11" s="96">
        <v>2000</v>
      </c>
      <c r="P11" s="96"/>
      <c r="Q11" s="96">
        <v>0</v>
      </c>
      <c r="R11" s="96"/>
      <c r="S11" s="91" t="s">
        <v>1415</v>
      </c>
    </row>
    <row r="12" spans="1:20" s="201" customFormat="1" ht="258.75">
      <c r="A12" s="301">
        <v>7</v>
      </c>
      <c r="B12" s="301" t="s">
        <v>1002</v>
      </c>
      <c r="C12" s="301" t="s">
        <v>1003</v>
      </c>
      <c r="D12" s="301" t="s">
        <v>1004</v>
      </c>
      <c r="E12" s="301" t="s">
        <v>1005</v>
      </c>
      <c r="F12" s="301" t="s">
        <v>1006</v>
      </c>
      <c r="G12" s="302" t="s">
        <v>1007</v>
      </c>
      <c r="H12" s="301" t="s">
        <v>1008</v>
      </c>
      <c r="I12" s="301" t="s">
        <v>1009</v>
      </c>
      <c r="J12" s="301" t="s">
        <v>154</v>
      </c>
      <c r="K12" s="305" t="s">
        <v>1353</v>
      </c>
      <c r="L12" s="301" t="s">
        <v>46</v>
      </c>
      <c r="M12" s="301"/>
      <c r="N12" s="301" t="s">
        <v>41</v>
      </c>
      <c r="O12" s="303"/>
      <c r="P12" s="304">
        <v>8200</v>
      </c>
      <c r="Q12" s="304"/>
      <c r="R12" s="304">
        <v>0</v>
      </c>
      <c r="S12" s="301" t="s">
        <v>1415</v>
      </c>
    </row>
    <row r="13" spans="1:20" s="201" customFormat="1" ht="258.75">
      <c r="A13" s="306">
        <v>8</v>
      </c>
      <c r="B13" s="306" t="s">
        <v>245</v>
      </c>
      <c r="C13" s="306" t="s">
        <v>1010</v>
      </c>
      <c r="D13" s="306" t="s">
        <v>1004</v>
      </c>
      <c r="E13" s="306" t="s">
        <v>1011</v>
      </c>
      <c r="F13" s="306" t="s">
        <v>711</v>
      </c>
      <c r="G13" s="306" t="s">
        <v>153</v>
      </c>
      <c r="H13" s="306" t="s">
        <v>246</v>
      </c>
      <c r="I13" s="306" t="s">
        <v>155</v>
      </c>
      <c r="J13" s="306" t="s">
        <v>247</v>
      </c>
      <c r="K13" s="308" t="s">
        <v>1354</v>
      </c>
      <c r="L13" s="306" t="s">
        <v>46</v>
      </c>
      <c r="M13" s="309"/>
      <c r="N13" s="306" t="s">
        <v>41</v>
      </c>
      <c r="O13" s="307"/>
      <c r="P13" s="307">
        <v>10</v>
      </c>
      <c r="Q13" s="307"/>
      <c r="R13" s="307">
        <v>0</v>
      </c>
      <c r="S13" s="306" t="s">
        <v>1415</v>
      </c>
    </row>
    <row r="14" spans="1:20" s="201" customFormat="1" ht="299.25" customHeight="1">
      <c r="A14" s="310">
        <v>9</v>
      </c>
      <c r="B14" s="301" t="s">
        <v>245</v>
      </c>
      <c r="C14" s="301" t="s">
        <v>1012</v>
      </c>
      <c r="D14" s="301" t="s">
        <v>1004</v>
      </c>
      <c r="E14" s="301" t="s">
        <v>1355</v>
      </c>
      <c r="F14" s="301" t="s">
        <v>711</v>
      </c>
      <c r="G14" s="301" t="s">
        <v>248</v>
      </c>
      <c r="H14" s="301" t="s">
        <v>246</v>
      </c>
      <c r="I14" s="301" t="s">
        <v>1013</v>
      </c>
      <c r="J14" s="301" t="s">
        <v>1014</v>
      </c>
      <c r="K14" s="311" t="s">
        <v>1356</v>
      </c>
      <c r="L14" s="301" t="s">
        <v>1015</v>
      </c>
      <c r="M14" s="303"/>
      <c r="N14" s="301" t="s">
        <v>41</v>
      </c>
      <c r="O14" s="312"/>
      <c r="P14" s="313">
        <v>2417.73</v>
      </c>
      <c r="Q14" s="313"/>
      <c r="R14" s="313">
        <v>2417.73</v>
      </c>
      <c r="S14" s="301" t="s">
        <v>1415</v>
      </c>
    </row>
    <row r="15" spans="1:20" s="201" customFormat="1" ht="243.75" customHeight="1">
      <c r="A15" s="310">
        <v>10</v>
      </c>
      <c r="B15" s="306" t="s">
        <v>245</v>
      </c>
      <c r="C15" s="315" t="s">
        <v>1503</v>
      </c>
      <c r="D15" s="301" t="s">
        <v>1004</v>
      </c>
      <c r="E15" s="301" t="s">
        <v>1357</v>
      </c>
      <c r="F15" s="301" t="s">
        <v>711</v>
      </c>
      <c r="G15" s="301" t="s">
        <v>1017</v>
      </c>
      <c r="H15" s="301" t="s">
        <v>1016</v>
      </c>
      <c r="I15" s="301" t="s">
        <v>1018</v>
      </c>
      <c r="J15" s="301" t="s">
        <v>1504</v>
      </c>
      <c r="K15" s="301" t="s">
        <v>1358</v>
      </c>
      <c r="L15" s="301" t="s">
        <v>1015</v>
      </c>
      <c r="M15" s="303"/>
      <c r="N15" s="306" t="s">
        <v>65</v>
      </c>
      <c r="O15" s="303"/>
      <c r="P15" s="313">
        <v>81180</v>
      </c>
      <c r="Q15" s="314"/>
      <c r="R15" s="313">
        <v>81180</v>
      </c>
      <c r="S15" s="306" t="s">
        <v>1415</v>
      </c>
    </row>
    <row r="16" spans="1:20" s="201" customFormat="1" ht="288.75" customHeight="1">
      <c r="A16" s="310">
        <v>11</v>
      </c>
      <c r="B16" s="301" t="s">
        <v>245</v>
      </c>
      <c r="C16" s="301" t="s">
        <v>1505</v>
      </c>
      <c r="D16" s="301" t="s">
        <v>1004</v>
      </c>
      <c r="E16" s="301" t="s">
        <v>1361</v>
      </c>
      <c r="F16" s="301" t="s">
        <v>711</v>
      </c>
      <c r="G16" s="302" t="s">
        <v>1359</v>
      </c>
      <c r="H16" s="301" t="s">
        <v>1019</v>
      </c>
      <c r="I16" s="301" t="s">
        <v>1360</v>
      </c>
      <c r="J16" s="301" t="s">
        <v>1362</v>
      </c>
      <c r="K16" s="301" t="s">
        <v>1506</v>
      </c>
      <c r="L16" s="301" t="s">
        <v>363</v>
      </c>
      <c r="M16" s="303"/>
      <c r="N16" s="301" t="s">
        <v>41</v>
      </c>
      <c r="O16" s="303"/>
      <c r="P16" s="317">
        <v>5222</v>
      </c>
      <c r="Q16" s="316"/>
      <c r="R16" s="317">
        <v>5222</v>
      </c>
      <c r="S16" s="301" t="s">
        <v>1415</v>
      </c>
    </row>
    <row r="17" spans="1:19">
      <c r="A17" s="11"/>
      <c r="B17" s="11"/>
      <c r="C17" s="11"/>
      <c r="D17" s="11"/>
      <c r="E17" s="11"/>
      <c r="F17" s="11"/>
      <c r="G17" s="248"/>
      <c r="H17" s="11"/>
      <c r="I17" s="11"/>
      <c r="J17" s="11"/>
      <c r="K17" s="11"/>
      <c r="L17" s="11"/>
      <c r="M17" s="11"/>
      <c r="N17" s="11"/>
      <c r="O17" s="11"/>
      <c r="P17" s="11"/>
      <c r="Q17" s="11"/>
      <c r="R17" s="11"/>
      <c r="S17" s="11"/>
    </row>
    <row r="18" spans="1:19">
      <c r="A18" s="11"/>
      <c r="B18" s="11"/>
      <c r="C18" s="11"/>
      <c r="D18" s="11"/>
      <c r="E18" s="11"/>
      <c r="F18" s="11"/>
      <c r="G18" s="12"/>
      <c r="I18" s="11"/>
      <c r="J18" s="11"/>
      <c r="K18" s="11"/>
      <c r="L18" s="11"/>
      <c r="M18" s="11"/>
      <c r="N18" s="11"/>
      <c r="O18" s="11"/>
      <c r="P18" s="214"/>
      <c r="Q18" s="222" t="s">
        <v>525</v>
      </c>
      <c r="R18" s="222" t="s">
        <v>527</v>
      </c>
      <c r="S18" s="11"/>
    </row>
    <row r="19" spans="1:19">
      <c r="A19" s="11"/>
      <c r="B19" s="11"/>
      <c r="C19" s="11"/>
      <c r="D19" s="11"/>
      <c r="E19" s="11"/>
      <c r="F19" s="11"/>
      <c r="G19" s="12"/>
      <c r="I19" s="11"/>
      <c r="J19" s="11"/>
      <c r="K19" s="11"/>
      <c r="L19" s="11"/>
      <c r="M19" s="11"/>
      <c r="N19" s="11"/>
      <c r="O19" s="11"/>
      <c r="P19" s="260" t="s">
        <v>205</v>
      </c>
      <c r="Q19" s="182">
        <v>11</v>
      </c>
      <c r="R19" s="216">
        <f>Q6+Q7+Q8+Q9+Q10+Q11+R12+R13+R14+R15+R16</f>
        <v>145254.77000000002</v>
      </c>
      <c r="S19" s="11"/>
    </row>
    <row r="20" spans="1:19">
      <c r="A20" s="11"/>
      <c r="B20" s="11"/>
      <c r="C20" s="11"/>
      <c r="D20" s="11"/>
      <c r="E20" s="11"/>
      <c r="F20" s="11"/>
      <c r="G20" s="12"/>
      <c r="H20" s="11"/>
      <c r="I20" s="11"/>
      <c r="J20" s="11"/>
      <c r="K20" s="11"/>
      <c r="L20" s="11"/>
      <c r="M20" s="11"/>
      <c r="N20" s="11"/>
      <c r="O20" s="11"/>
      <c r="P20" s="11"/>
      <c r="Q20" s="11"/>
      <c r="R20" s="11"/>
      <c r="S20" s="11"/>
    </row>
    <row r="21" spans="1:19">
      <c r="A21" s="11"/>
      <c r="B21" s="11"/>
      <c r="C21" s="11"/>
      <c r="D21" s="11"/>
      <c r="E21" s="11"/>
      <c r="F21" s="11"/>
      <c r="G21" s="12"/>
      <c r="H21" s="11"/>
      <c r="I21" s="11"/>
      <c r="J21" s="11"/>
      <c r="K21" s="11"/>
      <c r="L21" s="11"/>
      <c r="M21" s="11"/>
      <c r="N21" s="11"/>
      <c r="O21" s="11"/>
      <c r="P21" s="11"/>
      <c r="Q21" s="11"/>
      <c r="R21" s="11"/>
      <c r="S21" s="11"/>
    </row>
    <row r="22" spans="1:19">
      <c r="A22" s="11"/>
      <c r="B22" s="11"/>
      <c r="C22" s="11"/>
      <c r="D22" s="11"/>
      <c r="E22" s="11"/>
      <c r="F22" s="11"/>
      <c r="G22" s="12"/>
      <c r="H22" s="11"/>
      <c r="I22" s="11"/>
      <c r="J22" s="11"/>
      <c r="K22" s="11"/>
      <c r="L22" s="11"/>
      <c r="M22" s="11"/>
      <c r="N22" s="11"/>
      <c r="O22" s="11"/>
      <c r="P22" s="11"/>
      <c r="Q22" s="11"/>
      <c r="R22" s="11"/>
      <c r="S22" s="11"/>
    </row>
    <row r="23" spans="1:19">
      <c r="A23" s="11"/>
      <c r="B23" s="11"/>
      <c r="C23" s="11"/>
      <c r="D23" s="11"/>
      <c r="E23" s="11"/>
      <c r="F23" s="11"/>
      <c r="G23" s="12"/>
      <c r="H23" s="11"/>
      <c r="I23" s="11"/>
      <c r="J23" s="11"/>
      <c r="K23" s="11"/>
      <c r="L23" s="11"/>
      <c r="M23" s="11"/>
      <c r="N23" s="11"/>
      <c r="O23" s="11"/>
      <c r="P23" s="11"/>
      <c r="Q23" s="11"/>
      <c r="R23" s="11"/>
      <c r="S23" s="11"/>
    </row>
    <row r="24" spans="1:19">
      <c r="A24" s="11"/>
      <c r="B24" s="11"/>
      <c r="C24" s="11"/>
      <c r="D24" s="11"/>
      <c r="E24" s="11"/>
      <c r="F24" s="11"/>
      <c r="G24" s="12"/>
      <c r="H24" s="11"/>
      <c r="I24" s="11"/>
      <c r="J24" s="11"/>
      <c r="K24" s="11"/>
      <c r="L24" s="11"/>
      <c r="M24" s="11"/>
      <c r="N24" s="11"/>
      <c r="O24" s="11"/>
      <c r="P24" s="11"/>
      <c r="Q24" s="11"/>
      <c r="R24" s="11"/>
      <c r="S24" s="11"/>
    </row>
    <row r="25" spans="1:19">
      <c r="A25" s="11"/>
      <c r="B25" s="11"/>
      <c r="C25" s="11"/>
      <c r="D25" s="11"/>
      <c r="E25" s="11"/>
      <c r="F25" s="11"/>
      <c r="G25" s="12"/>
      <c r="H25" s="11"/>
      <c r="I25" s="11"/>
      <c r="J25" s="11"/>
      <c r="K25" s="11"/>
      <c r="L25" s="11"/>
      <c r="M25" s="11"/>
      <c r="N25" s="11"/>
      <c r="O25" s="11"/>
      <c r="P25" s="11"/>
      <c r="Q25" s="11"/>
      <c r="R25" s="11"/>
      <c r="S25" s="11"/>
    </row>
    <row r="26" spans="1:19">
      <c r="A26" s="11"/>
      <c r="B26" s="11"/>
      <c r="C26" s="11"/>
      <c r="D26" s="11"/>
      <c r="E26" s="11"/>
      <c r="F26" s="11"/>
      <c r="G26" s="12"/>
      <c r="H26" s="11"/>
      <c r="I26" s="11"/>
      <c r="J26" s="11"/>
      <c r="K26" s="11"/>
      <c r="L26" s="11"/>
      <c r="M26" s="11"/>
      <c r="N26" s="11"/>
      <c r="O26" s="11"/>
      <c r="P26" s="11"/>
      <c r="Q26" s="11"/>
      <c r="R26" s="11"/>
      <c r="S26" s="11"/>
    </row>
    <row r="27" spans="1:19">
      <c r="A27" s="11"/>
      <c r="B27" s="11"/>
      <c r="C27" s="11"/>
      <c r="D27" s="11"/>
      <c r="E27" s="11"/>
      <c r="F27" s="11"/>
      <c r="G27" s="12"/>
      <c r="H27" s="11"/>
      <c r="I27" s="11"/>
      <c r="J27" s="11"/>
      <c r="K27" s="11"/>
      <c r="L27" s="11"/>
      <c r="M27" s="11"/>
      <c r="N27" s="11"/>
      <c r="O27" s="11"/>
      <c r="P27" s="11"/>
      <c r="Q27" s="11"/>
      <c r="R27" s="11"/>
      <c r="S27" s="11"/>
    </row>
    <row r="28" spans="1:19">
      <c r="A28" s="11"/>
      <c r="B28" s="11"/>
      <c r="C28" s="11"/>
      <c r="D28" s="11"/>
      <c r="E28" s="11"/>
      <c r="F28" s="11"/>
      <c r="G28" s="12"/>
      <c r="H28" s="11"/>
      <c r="I28" s="11"/>
      <c r="J28" s="11"/>
      <c r="K28" s="11"/>
      <c r="L28" s="11"/>
      <c r="M28" s="11"/>
      <c r="N28" s="11"/>
      <c r="O28" s="11"/>
      <c r="P28" s="11"/>
      <c r="Q28" s="11"/>
      <c r="R28" s="11"/>
      <c r="S28" s="11"/>
    </row>
    <row r="29" spans="1:19">
      <c r="A29" s="11"/>
      <c r="B29" s="11"/>
      <c r="C29" s="11"/>
      <c r="D29" s="11"/>
      <c r="E29" s="11"/>
      <c r="F29" s="11"/>
      <c r="G29" s="12"/>
      <c r="H29" s="11"/>
      <c r="I29" s="11"/>
      <c r="J29" s="11"/>
      <c r="K29" s="11"/>
      <c r="L29" s="11"/>
      <c r="M29" s="11"/>
      <c r="N29" s="11"/>
      <c r="O29" s="11"/>
      <c r="P29" s="11"/>
      <c r="Q29" s="11"/>
      <c r="R29" s="11"/>
      <c r="S29" s="11"/>
    </row>
    <row r="30" spans="1:19">
      <c r="A30" s="11"/>
      <c r="B30" s="11"/>
      <c r="C30" s="11"/>
      <c r="D30" s="11"/>
      <c r="E30" s="11"/>
      <c r="F30" s="11"/>
      <c r="G30" s="12"/>
      <c r="H30" s="11"/>
      <c r="I30" s="11"/>
      <c r="J30" s="11"/>
      <c r="K30" s="11"/>
      <c r="L30" s="11"/>
      <c r="M30" s="11"/>
      <c r="N30" s="11"/>
      <c r="O30" s="11"/>
      <c r="P30" s="11"/>
      <c r="Q30" s="11"/>
      <c r="R30" s="11"/>
      <c r="S30" s="11"/>
    </row>
    <row r="31" spans="1:19">
      <c r="A31" s="11"/>
      <c r="B31" s="11"/>
      <c r="C31" s="11"/>
      <c r="D31" s="11"/>
      <c r="E31" s="11"/>
      <c r="F31" s="11"/>
      <c r="G31" s="12"/>
      <c r="H31" s="11"/>
      <c r="I31" s="11"/>
      <c r="J31" s="11"/>
      <c r="K31" s="11"/>
      <c r="L31" s="11"/>
      <c r="M31" s="11"/>
      <c r="N31" s="11"/>
      <c r="O31" s="11"/>
      <c r="P31" s="11"/>
      <c r="Q31" s="11"/>
      <c r="R31" s="11"/>
      <c r="S31" s="11"/>
    </row>
    <row r="32" spans="1:19">
      <c r="A32" s="11"/>
      <c r="B32" s="11"/>
      <c r="C32" s="11"/>
      <c r="D32" s="11"/>
      <c r="E32" s="11"/>
      <c r="F32" s="11"/>
      <c r="G32" s="12"/>
      <c r="H32" s="11"/>
      <c r="I32" s="11"/>
      <c r="J32" s="11"/>
      <c r="K32" s="11"/>
      <c r="L32" s="11"/>
      <c r="M32" s="11"/>
      <c r="N32" s="11"/>
      <c r="O32" s="11"/>
      <c r="P32" s="11"/>
      <c r="Q32" s="11"/>
      <c r="R32" s="11"/>
      <c r="S32" s="11"/>
    </row>
    <row r="33" spans="1:19">
      <c r="A33" s="11"/>
      <c r="B33" s="11"/>
      <c r="C33" s="11"/>
      <c r="D33" s="11"/>
      <c r="E33" s="11"/>
      <c r="F33" s="11"/>
      <c r="G33" s="12"/>
      <c r="H33" s="11"/>
      <c r="I33" s="11"/>
      <c r="J33" s="11"/>
      <c r="K33" s="11"/>
      <c r="L33" s="11"/>
      <c r="M33" s="11"/>
      <c r="N33" s="11"/>
      <c r="O33" s="11"/>
      <c r="P33" s="11"/>
      <c r="Q33" s="11"/>
      <c r="R33" s="11"/>
      <c r="S33" s="11"/>
    </row>
    <row r="34" spans="1:19">
      <c r="A34" s="11"/>
      <c r="B34" s="11"/>
      <c r="C34" s="11"/>
      <c r="D34" s="11"/>
      <c r="E34" s="11"/>
      <c r="F34" s="11"/>
      <c r="G34" s="12"/>
      <c r="H34" s="11"/>
      <c r="I34" s="11"/>
      <c r="J34" s="11"/>
      <c r="K34" s="11"/>
      <c r="L34" s="11"/>
      <c r="M34" s="11"/>
      <c r="N34" s="11"/>
      <c r="O34" s="11"/>
      <c r="P34" s="11"/>
      <c r="Q34" s="11"/>
      <c r="R34" s="11"/>
      <c r="S34" s="11"/>
    </row>
    <row r="35" spans="1:19">
      <c r="A35" s="11"/>
      <c r="B35" s="11"/>
      <c r="C35" s="11"/>
      <c r="D35" s="11"/>
      <c r="E35" s="11"/>
      <c r="F35" s="11"/>
      <c r="G35" s="12"/>
      <c r="H35" s="11"/>
      <c r="I35" s="11"/>
      <c r="J35" s="11"/>
      <c r="K35" s="11"/>
      <c r="L35" s="11"/>
      <c r="M35" s="11"/>
      <c r="N35" s="11"/>
      <c r="O35" s="11"/>
      <c r="P35" s="11"/>
      <c r="Q35" s="11"/>
      <c r="R35" s="11"/>
      <c r="S35" s="11"/>
    </row>
    <row r="36" spans="1:19">
      <c r="A36" s="11"/>
      <c r="B36" s="11"/>
      <c r="C36" s="11"/>
      <c r="D36" s="11"/>
      <c r="E36" s="11"/>
      <c r="F36" s="11"/>
      <c r="G36" s="12"/>
      <c r="H36" s="11"/>
      <c r="I36" s="11"/>
      <c r="J36" s="11"/>
      <c r="K36" s="11"/>
      <c r="L36" s="11"/>
      <c r="M36" s="11"/>
      <c r="N36" s="11"/>
      <c r="O36" s="11"/>
      <c r="P36" s="11"/>
      <c r="Q36" s="11"/>
      <c r="R36" s="11"/>
      <c r="S36" s="11"/>
    </row>
    <row r="37" spans="1:19">
      <c r="A37" s="11"/>
      <c r="B37" s="11"/>
      <c r="C37" s="11"/>
      <c r="D37" s="11"/>
      <c r="E37" s="11"/>
      <c r="F37" s="11"/>
      <c r="G37" s="12"/>
      <c r="H37" s="11"/>
      <c r="I37" s="11"/>
      <c r="J37" s="11"/>
      <c r="K37" s="11"/>
      <c r="L37" s="11"/>
      <c r="M37" s="11"/>
      <c r="N37" s="11"/>
      <c r="O37" s="11"/>
      <c r="P37" s="11"/>
      <c r="Q37" s="11"/>
      <c r="R37" s="11"/>
      <c r="S37" s="11"/>
    </row>
    <row r="38" spans="1:19">
      <c r="A38" s="11"/>
      <c r="B38" s="11"/>
      <c r="C38" s="11"/>
      <c r="D38" s="11"/>
      <c r="E38" s="11"/>
      <c r="F38" s="11"/>
      <c r="G38" s="12"/>
      <c r="H38" s="11"/>
      <c r="I38" s="11"/>
      <c r="J38" s="11"/>
      <c r="K38" s="11"/>
      <c r="L38" s="11"/>
      <c r="M38" s="11"/>
      <c r="N38" s="11"/>
      <c r="O38" s="11"/>
      <c r="P38" s="11"/>
      <c r="Q38" s="11"/>
      <c r="R38" s="11"/>
      <c r="S38" s="11"/>
    </row>
    <row r="39" spans="1:19">
      <c r="A39" s="11"/>
      <c r="B39" s="11"/>
      <c r="C39" s="11"/>
      <c r="D39" s="11"/>
      <c r="E39" s="11"/>
      <c r="F39" s="11"/>
      <c r="G39" s="12"/>
      <c r="H39" s="11"/>
      <c r="I39" s="11"/>
      <c r="J39" s="11"/>
      <c r="K39" s="11"/>
      <c r="L39" s="11"/>
      <c r="M39" s="11"/>
      <c r="N39" s="11"/>
      <c r="O39" s="11"/>
      <c r="P39" s="11"/>
      <c r="Q39" s="11"/>
      <c r="R39" s="11"/>
      <c r="S39" s="11"/>
    </row>
    <row r="40" spans="1:19">
      <c r="A40" s="11"/>
      <c r="B40" s="11"/>
      <c r="C40" s="11"/>
      <c r="D40" s="11"/>
      <c r="E40" s="11"/>
      <c r="F40" s="11"/>
      <c r="G40" s="12"/>
      <c r="H40" s="11"/>
      <c r="I40" s="11"/>
      <c r="J40" s="11"/>
      <c r="K40" s="11"/>
      <c r="L40" s="11"/>
      <c r="M40" s="11"/>
      <c r="N40" s="11"/>
      <c r="O40" s="11"/>
      <c r="P40" s="11"/>
      <c r="Q40" s="11"/>
      <c r="R40" s="11"/>
      <c r="S40" s="11"/>
    </row>
    <row r="41" spans="1:19">
      <c r="A41" s="11"/>
      <c r="B41" s="11"/>
      <c r="C41" s="11"/>
      <c r="D41" s="11"/>
      <c r="E41" s="11"/>
      <c r="F41" s="11"/>
      <c r="G41" s="12"/>
      <c r="H41" s="11"/>
      <c r="I41" s="11"/>
      <c r="J41" s="11"/>
      <c r="K41" s="11"/>
      <c r="L41" s="11"/>
      <c r="M41" s="11"/>
      <c r="N41" s="11"/>
      <c r="O41" s="11"/>
      <c r="P41" s="11"/>
      <c r="Q41" s="11"/>
      <c r="R41" s="11"/>
      <c r="S41" s="11"/>
    </row>
    <row r="42" spans="1:19">
      <c r="A42" s="11"/>
      <c r="B42" s="11"/>
      <c r="C42" s="11"/>
      <c r="D42" s="11"/>
      <c r="E42" s="11"/>
      <c r="F42" s="11"/>
      <c r="G42" s="12"/>
      <c r="H42" s="11"/>
      <c r="I42" s="11"/>
      <c r="J42" s="11"/>
      <c r="K42" s="11"/>
      <c r="L42" s="11"/>
      <c r="M42" s="11"/>
      <c r="N42" s="11"/>
      <c r="O42" s="11"/>
      <c r="P42" s="11"/>
      <c r="Q42" s="11"/>
      <c r="R42" s="11"/>
      <c r="S42" s="11"/>
    </row>
    <row r="43" spans="1:19">
      <c r="A43" s="11"/>
      <c r="B43" s="11"/>
      <c r="C43" s="11"/>
      <c r="D43" s="11"/>
      <c r="E43" s="11"/>
      <c r="F43" s="11"/>
      <c r="G43" s="12"/>
      <c r="H43" s="11"/>
      <c r="I43" s="11"/>
      <c r="J43" s="11"/>
      <c r="K43" s="11"/>
      <c r="L43" s="11"/>
      <c r="M43" s="11"/>
      <c r="N43" s="11"/>
      <c r="O43" s="11"/>
      <c r="P43" s="11"/>
      <c r="Q43" s="11"/>
      <c r="R43" s="11"/>
      <c r="S43" s="11"/>
    </row>
    <row r="44" spans="1:19">
      <c r="A44" s="11"/>
      <c r="B44" s="11"/>
      <c r="C44" s="11"/>
      <c r="D44" s="11"/>
      <c r="E44" s="11"/>
      <c r="F44" s="11"/>
      <c r="G44" s="12"/>
      <c r="H44" s="11"/>
      <c r="I44" s="11"/>
      <c r="J44" s="11"/>
      <c r="K44" s="11"/>
      <c r="L44" s="11"/>
      <c r="M44" s="11"/>
      <c r="N44" s="11"/>
      <c r="O44" s="11"/>
      <c r="P44" s="11"/>
      <c r="Q44" s="11"/>
      <c r="R44" s="11"/>
      <c r="S44" s="11"/>
    </row>
    <row r="45" spans="1:19">
      <c r="A45" s="11"/>
      <c r="B45" s="11"/>
      <c r="C45" s="11"/>
      <c r="D45" s="11"/>
      <c r="E45" s="11"/>
      <c r="F45" s="11"/>
      <c r="G45" s="12"/>
      <c r="H45" s="11"/>
      <c r="I45" s="11"/>
      <c r="J45" s="11"/>
      <c r="K45" s="11"/>
      <c r="L45" s="11"/>
      <c r="M45" s="11"/>
      <c r="N45" s="11"/>
      <c r="O45" s="11"/>
      <c r="P45" s="11"/>
      <c r="Q45" s="11"/>
      <c r="R45" s="11"/>
      <c r="S45" s="11"/>
    </row>
    <row r="46" spans="1:19">
      <c r="A46" s="11"/>
      <c r="B46" s="11"/>
      <c r="C46" s="11"/>
      <c r="D46" s="11"/>
      <c r="E46" s="11"/>
      <c r="F46" s="11"/>
      <c r="G46" s="12"/>
      <c r="H46" s="11"/>
      <c r="I46" s="11"/>
      <c r="J46" s="11"/>
      <c r="K46" s="11"/>
      <c r="L46" s="11"/>
      <c r="M46" s="11"/>
      <c r="N46" s="11"/>
      <c r="O46" s="11"/>
      <c r="P46" s="11"/>
      <c r="Q46" s="11"/>
      <c r="R46" s="11"/>
      <c r="S46" s="11"/>
    </row>
    <row r="47" spans="1:19">
      <c r="A47" s="11"/>
      <c r="B47" s="11"/>
      <c r="C47" s="11"/>
      <c r="D47" s="11"/>
      <c r="E47" s="11"/>
      <c r="F47" s="11"/>
      <c r="G47" s="12"/>
      <c r="H47" s="11"/>
      <c r="I47" s="11"/>
      <c r="J47" s="11"/>
      <c r="K47" s="11"/>
      <c r="L47" s="11"/>
      <c r="M47" s="11"/>
      <c r="N47" s="11"/>
      <c r="O47" s="11"/>
      <c r="P47" s="11"/>
      <c r="Q47" s="11"/>
      <c r="R47" s="11"/>
      <c r="S47" s="11"/>
    </row>
    <row r="48" spans="1:19">
      <c r="A48" s="11"/>
      <c r="B48" s="11"/>
      <c r="C48" s="11"/>
      <c r="D48" s="11"/>
      <c r="E48" s="11"/>
      <c r="F48" s="11"/>
      <c r="G48" s="12"/>
      <c r="H48" s="11"/>
      <c r="I48" s="11"/>
      <c r="J48" s="11"/>
      <c r="K48" s="11"/>
      <c r="L48" s="11"/>
      <c r="M48" s="11"/>
      <c r="N48" s="11"/>
      <c r="O48" s="11"/>
      <c r="P48" s="11"/>
      <c r="Q48" s="11"/>
      <c r="R48" s="11"/>
      <c r="S48" s="11"/>
    </row>
    <row r="49" spans="1:19">
      <c r="A49" s="11"/>
      <c r="B49" s="11"/>
      <c r="C49" s="11"/>
      <c r="D49" s="11"/>
      <c r="E49" s="11"/>
      <c r="F49" s="11"/>
      <c r="G49" s="12"/>
      <c r="H49" s="11"/>
      <c r="I49" s="11"/>
      <c r="J49" s="11"/>
      <c r="K49" s="11"/>
      <c r="L49" s="11"/>
      <c r="M49" s="11"/>
      <c r="N49" s="11"/>
      <c r="O49" s="11"/>
      <c r="P49" s="11"/>
      <c r="Q49" s="11"/>
      <c r="R49" s="11"/>
      <c r="S49" s="11"/>
    </row>
    <row r="50" spans="1:19">
      <c r="A50" s="11"/>
      <c r="B50" s="11"/>
      <c r="C50" s="11"/>
      <c r="D50" s="11"/>
      <c r="E50" s="11"/>
      <c r="F50" s="11"/>
      <c r="G50" s="12"/>
      <c r="H50" s="11"/>
      <c r="I50" s="11"/>
      <c r="J50" s="11"/>
      <c r="K50" s="11"/>
      <c r="L50" s="11"/>
      <c r="M50" s="11"/>
      <c r="N50" s="11"/>
      <c r="O50" s="11"/>
      <c r="P50" s="11"/>
      <c r="Q50" s="11"/>
      <c r="R50" s="11"/>
      <c r="S50" s="11"/>
    </row>
    <row r="51" spans="1:19">
      <c r="A51" s="11"/>
      <c r="B51" s="11"/>
      <c r="C51" s="11"/>
      <c r="D51" s="11"/>
      <c r="E51" s="11"/>
      <c r="F51" s="11"/>
      <c r="G51" s="12"/>
      <c r="H51" s="11"/>
      <c r="I51" s="11"/>
      <c r="J51" s="11"/>
      <c r="K51" s="11"/>
      <c r="L51" s="11"/>
      <c r="M51" s="11"/>
      <c r="N51" s="11"/>
      <c r="O51" s="11"/>
      <c r="P51" s="11"/>
      <c r="Q51" s="11"/>
      <c r="R51" s="11"/>
      <c r="S51" s="11"/>
    </row>
    <row r="52" spans="1:19">
      <c r="A52" s="11"/>
      <c r="B52" s="11"/>
      <c r="C52" s="11"/>
      <c r="D52" s="11"/>
      <c r="E52" s="11"/>
      <c r="F52" s="11"/>
      <c r="G52" s="12"/>
      <c r="H52" s="11"/>
      <c r="I52" s="11"/>
      <c r="J52" s="11"/>
      <c r="K52" s="11"/>
      <c r="L52" s="11"/>
      <c r="M52" s="11"/>
      <c r="N52" s="11"/>
      <c r="O52" s="11"/>
      <c r="P52" s="11"/>
      <c r="Q52" s="11"/>
      <c r="R52" s="11"/>
      <c r="S52" s="11"/>
    </row>
    <row r="53" spans="1:19">
      <c r="A53" s="11"/>
      <c r="B53" s="11"/>
      <c r="C53" s="11"/>
      <c r="D53" s="11"/>
      <c r="E53" s="11"/>
      <c r="F53" s="11"/>
      <c r="G53" s="12"/>
      <c r="H53" s="11"/>
      <c r="I53" s="11"/>
      <c r="J53" s="11"/>
      <c r="K53" s="11"/>
      <c r="L53" s="11"/>
      <c r="M53" s="11"/>
      <c r="N53" s="11"/>
      <c r="O53" s="11"/>
      <c r="P53" s="11"/>
      <c r="Q53" s="11"/>
      <c r="R53" s="11"/>
      <c r="S53" s="11"/>
    </row>
    <row r="54" spans="1:19">
      <c r="A54" s="11"/>
      <c r="B54" s="11"/>
      <c r="C54" s="11"/>
      <c r="D54" s="11"/>
      <c r="E54" s="11"/>
      <c r="F54" s="11"/>
      <c r="G54" s="12"/>
      <c r="H54" s="11"/>
      <c r="I54" s="11"/>
      <c r="J54" s="11"/>
      <c r="K54" s="11"/>
      <c r="L54" s="11"/>
      <c r="M54" s="11"/>
      <c r="N54" s="11"/>
      <c r="O54" s="11"/>
      <c r="P54" s="11"/>
      <c r="Q54" s="11"/>
      <c r="R54" s="11"/>
      <c r="S54" s="11"/>
    </row>
    <row r="55" spans="1:19">
      <c r="A55" s="11"/>
      <c r="B55" s="11"/>
      <c r="C55" s="11"/>
      <c r="D55" s="11"/>
      <c r="E55" s="11"/>
      <c r="F55" s="11"/>
      <c r="G55" s="12"/>
      <c r="H55" s="11"/>
      <c r="I55" s="11"/>
      <c r="J55" s="11"/>
      <c r="K55" s="11"/>
      <c r="L55" s="11"/>
      <c r="M55" s="11"/>
      <c r="N55" s="11"/>
      <c r="O55" s="11"/>
      <c r="P55" s="11"/>
      <c r="Q55" s="11"/>
      <c r="R55" s="11"/>
      <c r="S55" s="11"/>
    </row>
    <row r="56" spans="1:19">
      <c r="A56" s="11"/>
      <c r="B56" s="11"/>
      <c r="C56" s="11"/>
      <c r="D56" s="11"/>
      <c r="E56" s="11"/>
      <c r="F56" s="11"/>
      <c r="G56" s="12"/>
      <c r="H56" s="11"/>
      <c r="I56" s="11"/>
      <c r="J56" s="11"/>
      <c r="K56" s="11"/>
      <c r="L56" s="11"/>
      <c r="M56" s="11"/>
      <c r="N56" s="11"/>
      <c r="O56" s="11"/>
      <c r="P56" s="11"/>
      <c r="Q56" s="11"/>
      <c r="R56" s="11"/>
      <c r="S56" s="11"/>
    </row>
    <row r="57" spans="1:19">
      <c r="A57" s="11"/>
      <c r="B57" s="11"/>
      <c r="C57" s="11"/>
      <c r="D57" s="11"/>
      <c r="E57" s="11"/>
      <c r="F57" s="11"/>
      <c r="G57" s="12"/>
      <c r="H57" s="11"/>
      <c r="I57" s="11"/>
      <c r="J57" s="11"/>
      <c r="K57" s="11"/>
      <c r="L57" s="11"/>
      <c r="M57" s="11"/>
      <c r="N57" s="11"/>
      <c r="O57" s="11"/>
      <c r="P57" s="11"/>
      <c r="Q57" s="11"/>
      <c r="R57" s="11"/>
      <c r="S57" s="11"/>
    </row>
    <row r="58" spans="1:19">
      <c r="A58" s="11"/>
      <c r="B58" s="11"/>
      <c r="C58" s="11"/>
      <c r="D58" s="11"/>
      <c r="E58" s="11"/>
      <c r="F58" s="11"/>
      <c r="G58" s="12"/>
      <c r="H58" s="11"/>
      <c r="I58" s="11"/>
      <c r="J58" s="11"/>
      <c r="K58" s="11"/>
      <c r="L58" s="11"/>
      <c r="M58" s="11"/>
      <c r="N58" s="11"/>
      <c r="O58" s="11"/>
      <c r="P58" s="11"/>
      <c r="Q58" s="11"/>
      <c r="R58" s="11"/>
      <c r="S58" s="11"/>
    </row>
    <row r="59" spans="1:19">
      <c r="A59" s="11"/>
      <c r="B59" s="11"/>
      <c r="C59" s="11"/>
      <c r="D59" s="11"/>
      <c r="E59" s="11"/>
      <c r="F59" s="11"/>
      <c r="G59" s="12"/>
      <c r="H59" s="11"/>
      <c r="I59" s="11"/>
      <c r="J59" s="11"/>
      <c r="K59" s="11"/>
      <c r="L59" s="11"/>
      <c r="M59" s="11"/>
      <c r="N59" s="11"/>
      <c r="O59" s="11"/>
      <c r="P59" s="11"/>
      <c r="Q59" s="11"/>
      <c r="R59" s="11"/>
      <c r="S59" s="11"/>
    </row>
    <row r="60" spans="1:19">
      <c r="A60" s="11"/>
      <c r="B60" s="11"/>
      <c r="C60" s="11"/>
      <c r="D60" s="11"/>
      <c r="E60" s="11"/>
      <c r="F60" s="11"/>
      <c r="G60" s="12"/>
      <c r="H60" s="11"/>
      <c r="I60" s="11"/>
      <c r="J60" s="11"/>
      <c r="K60" s="11"/>
      <c r="L60" s="11"/>
      <c r="M60" s="11"/>
      <c r="N60" s="11"/>
      <c r="O60" s="11"/>
      <c r="P60" s="11"/>
      <c r="Q60" s="11"/>
      <c r="R60" s="11"/>
      <c r="S60" s="11"/>
    </row>
    <row r="61" spans="1:19">
      <c r="A61" s="11"/>
      <c r="B61" s="11"/>
      <c r="C61" s="11"/>
      <c r="D61" s="11"/>
      <c r="E61" s="11"/>
      <c r="F61" s="11"/>
      <c r="G61" s="12"/>
      <c r="H61" s="11"/>
      <c r="I61" s="11"/>
      <c r="J61" s="11"/>
      <c r="K61" s="11"/>
      <c r="L61" s="11"/>
      <c r="M61" s="11"/>
      <c r="N61" s="11"/>
      <c r="O61" s="11"/>
      <c r="P61" s="11"/>
      <c r="Q61" s="11"/>
      <c r="R61" s="11"/>
      <c r="S61" s="11"/>
    </row>
    <row r="62" spans="1:19">
      <c r="A62" s="11"/>
      <c r="B62" s="11"/>
      <c r="C62" s="11"/>
      <c r="D62" s="11"/>
      <c r="E62" s="11"/>
      <c r="F62" s="11"/>
      <c r="G62" s="12"/>
      <c r="H62" s="11"/>
      <c r="I62" s="11"/>
      <c r="J62" s="11"/>
      <c r="K62" s="11"/>
      <c r="L62" s="11"/>
      <c r="M62" s="11"/>
      <c r="N62" s="11"/>
      <c r="O62" s="11"/>
      <c r="P62" s="11"/>
      <c r="Q62" s="11"/>
      <c r="R62" s="11"/>
      <c r="S62" s="11"/>
    </row>
    <row r="63" spans="1:19">
      <c r="A63" s="11"/>
      <c r="B63" s="11"/>
      <c r="C63" s="11"/>
      <c r="D63" s="11"/>
      <c r="E63" s="11"/>
      <c r="F63" s="11"/>
      <c r="G63" s="12"/>
      <c r="H63" s="11"/>
      <c r="I63" s="11"/>
      <c r="J63" s="11"/>
      <c r="K63" s="11"/>
      <c r="L63" s="11"/>
      <c r="M63" s="11"/>
      <c r="N63" s="11"/>
      <c r="O63" s="11"/>
      <c r="P63" s="11"/>
      <c r="Q63" s="11"/>
      <c r="R63" s="11"/>
      <c r="S63" s="11"/>
    </row>
    <row r="64" spans="1:19">
      <c r="A64" s="11"/>
      <c r="B64" s="11"/>
      <c r="C64" s="11"/>
      <c r="D64" s="11"/>
      <c r="E64" s="11"/>
      <c r="F64" s="11"/>
      <c r="G64" s="12"/>
      <c r="H64" s="11"/>
      <c r="I64" s="11"/>
      <c r="J64" s="11"/>
      <c r="K64" s="11"/>
      <c r="L64" s="11"/>
      <c r="M64" s="11"/>
      <c r="N64" s="11"/>
      <c r="O64" s="11"/>
      <c r="P64" s="11"/>
      <c r="Q64" s="11"/>
      <c r="R64" s="11"/>
      <c r="S64" s="11"/>
    </row>
    <row r="65" spans="1:19">
      <c r="A65" s="11"/>
      <c r="B65" s="11"/>
      <c r="C65" s="11"/>
      <c r="D65" s="11"/>
      <c r="E65" s="11"/>
      <c r="F65" s="11"/>
      <c r="G65" s="12"/>
      <c r="H65" s="11"/>
      <c r="I65" s="11"/>
      <c r="J65" s="11"/>
      <c r="K65" s="11"/>
      <c r="L65" s="11"/>
      <c r="M65" s="11"/>
      <c r="N65" s="11"/>
      <c r="O65" s="11"/>
      <c r="P65" s="11"/>
      <c r="Q65" s="11"/>
      <c r="R65" s="11"/>
      <c r="S65" s="11"/>
    </row>
    <row r="66" spans="1:19">
      <c r="A66" s="11"/>
      <c r="B66" s="11"/>
      <c r="C66" s="11"/>
      <c r="D66" s="11"/>
      <c r="E66" s="11"/>
      <c r="F66" s="11"/>
      <c r="G66" s="12"/>
      <c r="H66" s="11"/>
      <c r="I66" s="11"/>
      <c r="J66" s="11"/>
      <c r="K66" s="11"/>
      <c r="L66" s="11"/>
      <c r="M66" s="11"/>
      <c r="N66" s="11"/>
      <c r="O66" s="11"/>
      <c r="P66" s="11"/>
      <c r="Q66" s="11"/>
      <c r="R66" s="11"/>
      <c r="S66" s="11"/>
    </row>
    <row r="67" spans="1:19">
      <c r="A67" s="11"/>
      <c r="B67" s="11"/>
      <c r="C67" s="11"/>
      <c r="D67" s="11"/>
      <c r="E67" s="11"/>
      <c r="F67" s="11"/>
      <c r="G67" s="12"/>
      <c r="H67" s="11"/>
      <c r="I67" s="11"/>
      <c r="J67" s="11"/>
      <c r="K67" s="11"/>
      <c r="L67" s="11"/>
      <c r="M67" s="11"/>
      <c r="N67" s="11"/>
      <c r="O67" s="11"/>
      <c r="P67" s="11"/>
      <c r="Q67" s="11"/>
      <c r="R67" s="11"/>
      <c r="S67" s="11"/>
    </row>
    <row r="68" spans="1:19">
      <c r="A68" s="11"/>
      <c r="B68" s="11"/>
      <c r="C68" s="11"/>
      <c r="D68" s="11"/>
      <c r="E68" s="11"/>
      <c r="F68" s="11"/>
      <c r="G68" s="12"/>
      <c r="H68" s="11"/>
      <c r="I68" s="11"/>
      <c r="J68" s="11"/>
      <c r="K68" s="11"/>
      <c r="L68" s="11"/>
      <c r="M68" s="11"/>
      <c r="N68" s="11"/>
      <c r="O68" s="11"/>
      <c r="P68" s="11"/>
      <c r="Q68" s="11"/>
      <c r="R68" s="11"/>
      <c r="S68" s="11"/>
    </row>
    <row r="69" spans="1:19">
      <c r="A69" s="11"/>
      <c r="B69" s="11"/>
      <c r="C69" s="11"/>
      <c r="D69" s="11"/>
      <c r="E69" s="11"/>
      <c r="F69" s="11"/>
      <c r="G69" s="12"/>
      <c r="H69" s="11"/>
      <c r="I69" s="11"/>
      <c r="J69" s="11"/>
      <c r="K69" s="11"/>
      <c r="L69" s="11"/>
      <c r="M69" s="11"/>
      <c r="N69" s="11"/>
      <c r="O69" s="11"/>
      <c r="P69" s="11"/>
      <c r="Q69" s="11"/>
      <c r="R69" s="11"/>
      <c r="S69" s="11"/>
    </row>
    <row r="70" spans="1:19">
      <c r="A70" s="11"/>
      <c r="B70" s="11"/>
      <c r="C70" s="11"/>
      <c r="D70" s="11"/>
      <c r="E70" s="11"/>
      <c r="F70" s="11"/>
      <c r="G70" s="12"/>
      <c r="H70" s="11"/>
      <c r="I70" s="11"/>
      <c r="J70" s="11"/>
      <c r="K70" s="11"/>
      <c r="L70" s="11"/>
      <c r="M70" s="11"/>
      <c r="N70" s="11"/>
      <c r="O70" s="11"/>
      <c r="P70" s="11"/>
      <c r="Q70" s="11"/>
      <c r="R70" s="11"/>
      <c r="S70" s="11"/>
    </row>
    <row r="71" spans="1:19">
      <c r="A71" s="11"/>
      <c r="B71" s="11"/>
      <c r="C71" s="11"/>
      <c r="D71" s="11"/>
      <c r="E71" s="11"/>
      <c r="F71" s="11"/>
      <c r="G71" s="12"/>
      <c r="H71" s="11"/>
      <c r="I71" s="11"/>
      <c r="J71" s="11"/>
      <c r="K71" s="11"/>
      <c r="L71" s="11"/>
      <c r="M71" s="11"/>
      <c r="N71" s="11"/>
      <c r="O71" s="11"/>
      <c r="P71" s="11"/>
      <c r="Q71" s="11"/>
      <c r="R71" s="11"/>
      <c r="S71" s="11"/>
    </row>
    <row r="72" spans="1:19">
      <c r="A72" s="11"/>
      <c r="B72" s="11"/>
      <c r="C72" s="11"/>
      <c r="D72" s="11"/>
      <c r="E72" s="11"/>
      <c r="F72" s="11"/>
      <c r="G72" s="12"/>
      <c r="H72" s="11"/>
      <c r="I72" s="11"/>
      <c r="J72" s="11"/>
      <c r="K72" s="11"/>
      <c r="L72" s="11"/>
      <c r="M72" s="11"/>
      <c r="N72" s="11"/>
      <c r="O72" s="11"/>
      <c r="P72" s="11"/>
      <c r="Q72" s="11"/>
      <c r="R72" s="11"/>
      <c r="S72" s="11"/>
    </row>
    <row r="73" spans="1:19">
      <c r="A73" s="11"/>
      <c r="B73" s="11"/>
      <c r="C73" s="11"/>
      <c r="D73" s="11"/>
      <c r="E73" s="11"/>
      <c r="F73" s="11"/>
      <c r="G73" s="12"/>
      <c r="H73" s="11"/>
      <c r="I73" s="11"/>
      <c r="J73" s="11"/>
      <c r="K73" s="11"/>
      <c r="L73" s="11"/>
      <c r="M73" s="11"/>
      <c r="N73" s="11"/>
      <c r="O73" s="11"/>
      <c r="P73" s="11"/>
      <c r="Q73" s="11"/>
      <c r="R73" s="11"/>
      <c r="S73" s="11"/>
    </row>
    <row r="74" spans="1:19">
      <c r="A74" s="11"/>
      <c r="B74" s="11"/>
      <c r="C74" s="11"/>
      <c r="D74" s="11"/>
      <c r="E74" s="11"/>
      <c r="F74" s="11"/>
      <c r="G74" s="12"/>
      <c r="H74" s="11"/>
      <c r="I74" s="11"/>
      <c r="J74" s="11"/>
      <c r="K74" s="11"/>
      <c r="L74" s="11"/>
      <c r="M74" s="11"/>
      <c r="N74" s="11"/>
      <c r="O74" s="11"/>
      <c r="P74" s="11"/>
      <c r="Q74" s="11"/>
      <c r="R74" s="11"/>
      <c r="S74" s="11"/>
    </row>
    <row r="75" spans="1:19">
      <c r="A75" s="11"/>
      <c r="B75" s="11"/>
      <c r="C75" s="11"/>
      <c r="D75" s="11"/>
      <c r="E75" s="11"/>
      <c r="F75" s="11"/>
      <c r="G75" s="12"/>
      <c r="H75" s="11"/>
      <c r="I75" s="11"/>
      <c r="J75" s="11"/>
      <c r="K75" s="11"/>
      <c r="L75" s="11"/>
      <c r="M75" s="11"/>
      <c r="N75" s="11"/>
      <c r="O75" s="11"/>
      <c r="P75" s="11"/>
      <c r="Q75" s="11"/>
      <c r="R75" s="11"/>
      <c r="S75" s="11"/>
    </row>
    <row r="76" spans="1:19">
      <c r="A76" s="11"/>
      <c r="B76" s="11"/>
      <c r="C76" s="11"/>
      <c r="D76" s="11"/>
      <c r="E76" s="11"/>
      <c r="F76" s="11"/>
      <c r="G76" s="12"/>
      <c r="H76" s="11"/>
      <c r="I76" s="11"/>
      <c r="J76" s="11"/>
      <c r="K76" s="11"/>
      <c r="L76" s="11"/>
      <c r="M76" s="11"/>
      <c r="N76" s="11"/>
      <c r="O76" s="11"/>
      <c r="P76" s="11"/>
      <c r="Q76" s="11"/>
      <c r="R76" s="11"/>
      <c r="S76" s="11"/>
    </row>
    <row r="77" spans="1:19">
      <c r="A77" s="11"/>
      <c r="B77" s="11"/>
      <c r="C77" s="11"/>
      <c r="D77" s="11"/>
      <c r="E77" s="11"/>
      <c r="F77" s="11"/>
      <c r="G77" s="12"/>
      <c r="H77" s="11"/>
      <c r="I77" s="11"/>
      <c r="J77" s="11"/>
      <c r="K77" s="11"/>
      <c r="L77" s="11"/>
      <c r="M77" s="11"/>
      <c r="N77" s="11"/>
      <c r="O77" s="11"/>
      <c r="P77" s="11"/>
      <c r="Q77" s="11"/>
      <c r="R77" s="11"/>
      <c r="S77" s="11"/>
    </row>
    <row r="78" spans="1:19">
      <c r="A78" s="11"/>
      <c r="B78" s="11"/>
      <c r="C78" s="11"/>
      <c r="D78" s="11"/>
      <c r="E78" s="11"/>
      <c r="F78" s="11"/>
      <c r="G78" s="12"/>
      <c r="H78" s="11"/>
      <c r="I78" s="11"/>
      <c r="J78" s="11"/>
      <c r="K78" s="11"/>
      <c r="L78" s="11"/>
      <c r="M78" s="11"/>
      <c r="N78" s="11"/>
      <c r="O78" s="11"/>
      <c r="P78" s="11"/>
      <c r="Q78" s="11"/>
      <c r="R78" s="11"/>
      <c r="S78" s="11"/>
    </row>
    <row r="79" spans="1:19">
      <c r="A79" s="11"/>
      <c r="B79" s="11"/>
      <c r="C79" s="11"/>
      <c r="D79" s="11"/>
      <c r="E79" s="11"/>
      <c r="F79" s="11"/>
      <c r="G79" s="12"/>
      <c r="H79" s="11"/>
      <c r="I79" s="11"/>
      <c r="J79" s="11"/>
      <c r="K79" s="11"/>
      <c r="L79" s="11"/>
      <c r="M79" s="11"/>
      <c r="N79" s="11"/>
      <c r="O79" s="11"/>
      <c r="P79" s="11"/>
      <c r="Q79" s="11"/>
      <c r="R79" s="11"/>
      <c r="S79" s="11"/>
    </row>
    <row r="80" spans="1:19">
      <c r="A80" s="11"/>
      <c r="B80" s="11"/>
      <c r="C80" s="11"/>
      <c r="D80" s="11"/>
      <c r="E80" s="11"/>
      <c r="F80" s="11"/>
      <c r="G80" s="12"/>
      <c r="H80" s="11"/>
      <c r="I80" s="11"/>
      <c r="J80" s="11"/>
      <c r="K80" s="11"/>
      <c r="L80" s="11"/>
      <c r="M80" s="11"/>
      <c r="N80" s="11"/>
      <c r="O80" s="11"/>
      <c r="P80" s="11"/>
      <c r="Q80" s="11"/>
      <c r="R80" s="11"/>
      <c r="S80" s="11"/>
    </row>
    <row r="81" spans="1:19">
      <c r="A81" s="11"/>
      <c r="B81" s="11"/>
      <c r="C81" s="11"/>
      <c r="D81" s="11"/>
      <c r="E81" s="11"/>
      <c r="F81" s="11"/>
      <c r="G81" s="12"/>
      <c r="H81" s="11"/>
      <c r="I81" s="11"/>
      <c r="J81" s="11"/>
      <c r="K81" s="11"/>
      <c r="L81" s="11"/>
      <c r="M81" s="11"/>
      <c r="N81" s="11"/>
      <c r="O81" s="11"/>
      <c r="P81" s="11"/>
      <c r="Q81" s="11"/>
      <c r="R81" s="11"/>
      <c r="S81" s="11"/>
    </row>
    <row r="82" spans="1:19">
      <c r="A82" s="11"/>
      <c r="B82" s="11"/>
      <c r="C82" s="11"/>
      <c r="D82" s="11"/>
      <c r="E82" s="11"/>
      <c r="F82" s="11"/>
      <c r="G82" s="12"/>
      <c r="H82" s="11"/>
      <c r="I82" s="11"/>
      <c r="J82" s="11"/>
      <c r="K82" s="11"/>
      <c r="L82" s="11"/>
      <c r="M82" s="11"/>
      <c r="N82" s="11"/>
      <c r="O82" s="11"/>
      <c r="P82" s="11"/>
      <c r="Q82" s="11"/>
      <c r="R82" s="11"/>
      <c r="S82" s="11"/>
    </row>
    <row r="83" spans="1:19">
      <c r="A83" s="11"/>
      <c r="B83" s="11"/>
      <c r="C83" s="11"/>
      <c r="D83" s="11"/>
      <c r="E83" s="11"/>
      <c r="F83" s="11"/>
      <c r="G83" s="12"/>
      <c r="H83" s="11"/>
      <c r="I83" s="11"/>
      <c r="J83" s="11"/>
      <c r="K83" s="11"/>
      <c r="L83" s="11"/>
      <c r="M83" s="11"/>
      <c r="N83" s="11"/>
      <c r="O83" s="11"/>
      <c r="P83" s="11"/>
      <c r="Q83" s="11"/>
      <c r="R83" s="11"/>
      <c r="S83" s="11"/>
    </row>
    <row r="84" spans="1:19">
      <c r="A84" s="11"/>
      <c r="B84" s="11"/>
      <c r="C84" s="11"/>
      <c r="D84" s="11"/>
      <c r="E84" s="11"/>
      <c r="F84" s="11"/>
      <c r="G84" s="12"/>
      <c r="H84" s="11"/>
      <c r="I84" s="11"/>
      <c r="J84" s="11"/>
      <c r="K84" s="11"/>
      <c r="L84" s="11"/>
      <c r="M84" s="11"/>
      <c r="N84" s="11"/>
      <c r="O84" s="11"/>
      <c r="P84" s="11"/>
      <c r="Q84" s="11"/>
      <c r="R84" s="11"/>
      <c r="S84" s="11"/>
    </row>
    <row r="85" spans="1:19">
      <c r="A85" s="11"/>
      <c r="B85" s="11"/>
      <c r="C85" s="11"/>
      <c r="D85" s="11"/>
      <c r="E85" s="11"/>
      <c r="F85" s="11"/>
      <c r="G85" s="12"/>
      <c r="H85" s="11"/>
      <c r="I85" s="11"/>
      <c r="J85" s="11"/>
      <c r="K85" s="11"/>
      <c r="L85" s="11"/>
      <c r="M85" s="11"/>
      <c r="N85" s="11"/>
      <c r="O85" s="11"/>
      <c r="P85" s="11"/>
      <c r="Q85" s="11"/>
      <c r="R85" s="11"/>
      <c r="S85" s="11"/>
    </row>
    <row r="86" spans="1:19">
      <c r="A86" s="11"/>
      <c r="B86" s="11"/>
      <c r="C86" s="11"/>
      <c r="D86" s="11"/>
      <c r="E86" s="11"/>
      <c r="F86" s="11"/>
      <c r="G86" s="12"/>
      <c r="H86" s="11"/>
      <c r="I86" s="11"/>
      <c r="J86" s="11"/>
      <c r="K86" s="11"/>
      <c r="L86" s="11"/>
      <c r="M86" s="11"/>
      <c r="N86" s="11"/>
      <c r="O86" s="11"/>
      <c r="P86" s="11"/>
      <c r="Q86" s="11"/>
      <c r="R86" s="11"/>
      <c r="S86" s="11"/>
    </row>
    <row r="87" spans="1:19">
      <c r="A87" s="11"/>
      <c r="B87" s="11"/>
      <c r="C87" s="11"/>
      <c r="D87" s="11"/>
      <c r="E87" s="11"/>
      <c r="F87" s="11"/>
      <c r="G87" s="12"/>
      <c r="H87" s="11"/>
      <c r="I87" s="11"/>
      <c r="J87" s="11"/>
      <c r="K87" s="11"/>
      <c r="L87" s="11"/>
      <c r="M87" s="11"/>
      <c r="N87" s="11"/>
      <c r="O87" s="11"/>
      <c r="P87" s="11"/>
      <c r="Q87" s="11"/>
      <c r="R87" s="11"/>
      <c r="S87" s="11"/>
    </row>
    <row r="88" spans="1:19">
      <c r="A88" s="11"/>
      <c r="B88" s="11"/>
      <c r="C88" s="11"/>
      <c r="D88" s="11"/>
      <c r="E88" s="11"/>
      <c r="F88" s="11"/>
      <c r="G88" s="12"/>
      <c r="H88" s="11"/>
      <c r="I88" s="11"/>
      <c r="J88" s="11"/>
      <c r="K88" s="11"/>
      <c r="L88" s="11"/>
      <c r="M88" s="11"/>
      <c r="N88" s="11"/>
      <c r="O88" s="11"/>
      <c r="P88" s="11"/>
      <c r="Q88" s="11"/>
      <c r="R88" s="11"/>
      <c r="S88" s="11"/>
    </row>
    <row r="89" spans="1:19">
      <c r="A89" s="11"/>
      <c r="B89" s="11"/>
      <c r="C89" s="11"/>
      <c r="D89" s="11"/>
      <c r="E89" s="11"/>
      <c r="F89" s="11"/>
      <c r="G89" s="12"/>
      <c r="H89" s="11"/>
      <c r="I89" s="11"/>
      <c r="J89" s="11"/>
      <c r="K89" s="11"/>
      <c r="L89" s="11"/>
      <c r="M89" s="11"/>
      <c r="N89" s="11"/>
      <c r="O89" s="11"/>
      <c r="P89" s="11"/>
      <c r="Q89" s="11"/>
      <c r="R89" s="11"/>
      <c r="S89" s="11"/>
    </row>
    <row r="90" spans="1:19">
      <c r="A90" s="11"/>
      <c r="B90" s="11"/>
      <c r="C90" s="11"/>
      <c r="D90" s="11"/>
      <c r="E90" s="11"/>
      <c r="F90" s="11"/>
      <c r="G90" s="12"/>
      <c r="H90" s="11"/>
      <c r="I90" s="11"/>
      <c r="J90" s="11"/>
      <c r="K90" s="11"/>
      <c r="L90" s="11"/>
      <c r="M90" s="11"/>
      <c r="N90" s="11"/>
      <c r="O90" s="11"/>
      <c r="P90" s="11"/>
      <c r="Q90" s="11"/>
      <c r="R90" s="11"/>
      <c r="S90" s="11"/>
    </row>
    <row r="91" spans="1:19">
      <c r="A91" s="11"/>
      <c r="B91" s="11"/>
      <c r="C91" s="11"/>
      <c r="D91" s="11"/>
      <c r="E91" s="11"/>
      <c r="F91" s="11"/>
      <c r="G91" s="12"/>
      <c r="H91" s="11"/>
      <c r="I91" s="11"/>
      <c r="J91" s="11"/>
      <c r="K91" s="11"/>
      <c r="L91" s="11"/>
      <c r="M91" s="11"/>
      <c r="N91" s="11"/>
      <c r="O91" s="11"/>
      <c r="P91" s="11"/>
      <c r="Q91" s="11"/>
      <c r="R91" s="11"/>
      <c r="S91" s="11"/>
    </row>
    <row r="92" spans="1:19">
      <c r="A92" s="11"/>
      <c r="B92" s="11"/>
      <c r="C92" s="11"/>
      <c r="D92" s="11"/>
      <c r="E92" s="11"/>
      <c r="F92" s="11"/>
      <c r="G92" s="12"/>
      <c r="H92" s="11"/>
      <c r="I92" s="11"/>
      <c r="J92" s="11"/>
      <c r="K92" s="11"/>
      <c r="L92" s="11"/>
      <c r="M92" s="11"/>
      <c r="N92" s="11"/>
      <c r="O92" s="11"/>
      <c r="P92" s="11"/>
      <c r="Q92" s="11"/>
      <c r="R92" s="11"/>
      <c r="S92" s="11"/>
    </row>
    <row r="93" spans="1:19">
      <c r="A93" s="11"/>
      <c r="B93" s="11"/>
      <c r="C93" s="11"/>
      <c r="D93" s="11"/>
      <c r="E93" s="11"/>
      <c r="F93" s="11"/>
      <c r="G93" s="12"/>
      <c r="H93" s="11"/>
      <c r="I93" s="11"/>
      <c r="J93" s="11"/>
      <c r="K93" s="11"/>
      <c r="L93" s="11"/>
      <c r="M93" s="11"/>
      <c r="N93" s="11"/>
      <c r="O93" s="11"/>
      <c r="P93" s="11"/>
      <c r="Q93" s="11"/>
      <c r="R93" s="11"/>
      <c r="S93" s="11"/>
    </row>
    <row r="94" spans="1:19">
      <c r="A94" s="11"/>
      <c r="B94" s="11"/>
      <c r="C94" s="11"/>
      <c r="D94" s="11"/>
      <c r="E94" s="11"/>
      <c r="F94" s="11"/>
      <c r="G94" s="12"/>
      <c r="H94" s="11"/>
      <c r="I94" s="11"/>
      <c r="J94" s="11"/>
      <c r="K94" s="11"/>
      <c r="L94" s="11"/>
      <c r="M94" s="11"/>
      <c r="N94" s="11"/>
      <c r="O94" s="11"/>
      <c r="P94" s="11"/>
      <c r="Q94" s="11"/>
      <c r="R94" s="11"/>
      <c r="S94" s="11"/>
    </row>
    <row r="95" spans="1:19">
      <c r="A95" s="11"/>
      <c r="B95" s="11"/>
      <c r="C95" s="11"/>
      <c r="D95" s="11"/>
      <c r="E95" s="11"/>
      <c r="F95" s="11"/>
      <c r="G95" s="12"/>
      <c r="H95" s="11"/>
      <c r="I95" s="11"/>
      <c r="J95" s="11"/>
      <c r="K95" s="11"/>
      <c r="L95" s="11"/>
      <c r="M95" s="11"/>
      <c r="N95" s="11"/>
      <c r="O95" s="11"/>
      <c r="P95" s="11"/>
      <c r="Q95" s="11"/>
      <c r="R95" s="11"/>
      <c r="S95" s="11"/>
    </row>
    <row r="96" spans="1:19">
      <c r="A96" s="11"/>
      <c r="B96" s="11"/>
      <c r="C96" s="11"/>
      <c r="D96" s="11"/>
      <c r="E96" s="11"/>
      <c r="F96" s="11"/>
      <c r="G96" s="12"/>
      <c r="H96" s="11"/>
      <c r="I96" s="11"/>
      <c r="J96" s="11"/>
      <c r="K96" s="11"/>
      <c r="L96" s="11"/>
      <c r="M96" s="11"/>
      <c r="N96" s="11"/>
      <c r="O96" s="11"/>
      <c r="P96" s="11"/>
      <c r="Q96" s="11"/>
      <c r="R96" s="11"/>
      <c r="S96" s="11"/>
    </row>
    <row r="97" spans="1:19">
      <c r="A97" s="11"/>
      <c r="B97" s="11"/>
      <c r="C97" s="11"/>
      <c r="D97" s="11"/>
      <c r="E97" s="11"/>
      <c r="F97" s="11"/>
      <c r="G97" s="12"/>
      <c r="H97" s="11"/>
      <c r="I97" s="11"/>
      <c r="J97" s="11"/>
      <c r="K97" s="11"/>
      <c r="L97" s="11"/>
      <c r="M97" s="11"/>
      <c r="N97" s="11"/>
      <c r="O97" s="11"/>
      <c r="P97" s="11"/>
      <c r="Q97" s="11"/>
      <c r="R97" s="11"/>
      <c r="S97" s="11"/>
    </row>
    <row r="98" spans="1:19">
      <c r="A98" s="11"/>
      <c r="B98" s="11"/>
      <c r="C98" s="11"/>
      <c r="D98" s="11"/>
      <c r="E98" s="11"/>
      <c r="F98" s="11"/>
      <c r="G98" s="12"/>
      <c r="H98" s="11"/>
      <c r="I98" s="11"/>
      <c r="J98" s="11"/>
      <c r="K98" s="11"/>
      <c r="L98" s="11"/>
      <c r="M98" s="11"/>
      <c r="N98" s="11"/>
      <c r="O98" s="11"/>
      <c r="P98" s="11"/>
      <c r="Q98" s="11"/>
      <c r="R98" s="11"/>
      <c r="S98" s="11"/>
    </row>
    <row r="99" spans="1:19">
      <c r="A99" s="11"/>
      <c r="B99" s="11"/>
      <c r="C99" s="11"/>
      <c r="D99" s="11"/>
      <c r="E99" s="11"/>
      <c r="F99" s="11"/>
      <c r="G99" s="12"/>
      <c r="H99" s="11"/>
      <c r="I99" s="11"/>
      <c r="J99" s="11"/>
      <c r="K99" s="11"/>
      <c r="L99" s="11"/>
      <c r="M99" s="11"/>
      <c r="N99" s="11"/>
      <c r="O99" s="11"/>
      <c r="P99" s="11"/>
      <c r="Q99" s="11"/>
      <c r="R99" s="11"/>
      <c r="S99" s="11"/>
    </row>
    <row r="100" spans="1:19">
      <c r="A100" s="11"/>
      <c r="B100" s="11"/>
      <c r="C100" s="11"/>
      <c r="D100" s="11"/>
      <c r="E100" s="11"/>
      <c r="F100" s="11"/>
      <c r="G100" s="12"/>
      <c r="H100" s="11"/>
      <c r="I100" s="11"/>
      <c r="J100" s="11"/>
      <c r="K100" s="11"/>
      <c r="L100" s="11"/>
      <c r="M100" s="11"/>
      <c r="N100" s="11"/>
      <c r="O100" s="11"/>
      <c r="P100" s="11"/>
      <c r="Q100" s="11"/>
      <c r="R100" s="11"/>
      <c r="S100" s="11"/>
    </row>
    <row r="101" spans="1:19">
      <c r="A101" s="11"/>
      <c r="B101" s="11"/>
      <c r="C101" s="11"/>
      <c r="D101" s="11"/>
      <c r="E101" s="11"/>
      <c r="F101" s="11"/>
      <c r="G101" s="12"/>
      <c r="H101" s="11"/>
      <c r="I101" s="11"/>
      <c r="J101" s="11"/>
      <c r="K101" s="11"/>
      <c r="L101" s="11"/>
      <c r="M101" s="11"/>
      <c r="N101" s="11"/>
      <c r="O101" s="11"/>
      <c r="P101" s="11"/>
      <c r="Q101" s="11"/>
      <c r="R101" s="11"/>
      <c r="S101" s="11"/>
    </row>
    <row r="102" spans="1:19">
      <c r="A102" s="11"/>
      <c r="B102" s="11"/>
      <c r="C102" s="11"/>
      <c r="D102" s="11"/>
      <c r="E102" s="11"/>
      <c r="F102" s="11"/>
      <c r="G102" s="12"/>
      <c r="H102" s="11"/>
      <c r="I102" s="11"/>
      <c r="J102" s="11"/>
      <c r="K102" s="11"/>
      <c r="L102" s="11"/>
      <c r="M102" s="11"/>
      <c r="N102" s="11"/>
      <c r="O102" s="11"/>
      <c r="P102" s="11"/>
      <c r="Q102" s="11"/>
      <c r="R102" s="11"/>
      <c r="S102" s="11"/>
    </row>
    <row r="103" spans="1:19">
      <c r="A103" s="11"/>
      <c r="B103" s="11"/>
      <c r="C103" s="11"/>
      <c r="D103" s="11"/>
      <c r="E103" s="11"/>
      <c r="F103" s="11"/>
      <c r="G103" s="12"/>
      <c r="H103" s="11"/>
      <c r="I103" s="11"/>
      <c r="J103" s="11"/>
      <c r="K103" s="11"/>
      <c r="L103" s="11"/>
      <c r="M103" s="11"/>
      <c r="N103" s="11"/>
      <c r="O103" s="11"/>
      <c r="P103" s="11"/>
      <c r="Q103" s="11"/>
      <c r="R103" s="11"/>
      <c r="S103" s="11"/>
    </row>
    <row r="104" spans="1:19">
      <c r="A104" s="11"/>
      <c r="B104" s="11"/>
      <c r="C104" s="11"/>
      <c r="D104" s="11"/>
      <c r="E104" s="11"/>
      <c r="F104" s="11"/>
      <c r="G104" s="12"/>
      <c r="H104" s="11"/>
      <c r="I104" s="11"/>
      <c r="J104" s="11"/>
      <c r="K104" s="11"/>
      <c r="L104" s="11"/>
      <c r="M104" s="11"/>
      <c r="N104" s="11"/>
      <c r="O104" s="11"/>
      <c r="P104" s="11"/>
      <c r="Q104" s="11"/>
      <c r="R104" s="11"/>
      <c r="S104" s="11"/>
    </row>
    <row r="105" spans="1:19">
      <c r="A105" s="11"/>
      <c r="B105" s="11"/>
      <c r="C105" s="11"/>
      <c r="D105" s="11"/>
      <c r="E105" s="11"/>
      <c r="F105" s="11"/>
      <c r="G105" s="12"/>
      <c r="H105" s="11"/>
      <c r="I105" s="11"/>
      <c r="J105" s="11"/>
      <c r="K105" s="11"/>
      <c r="L105" s="11"/>
      <c r="M105" s="11"/>
      <c r="N105" s="11"/>
      <c r="O105" s="11"/>
      <c r="P105" s="11"/>
      <c r="Q105" s="11"/>
      <c r="R105" s="11"/>
      <c r="S105" s="11"/>
    </row>
    <row r="106" spans="1:19">
      <c r="A106" s="11"/>
      <c r="B106" s="11"/>
      <c r="C106" s="11"/>
      <c r="D106" s="11"/>
      <c r="E106" s="11"/>
      <c r="F106" s="11"/>
      <c r="G106" s="12"/>
      <c r="H106" s="11"/>
      <c r="I106" s="11"/>
      <c r="J106" s="11"/>
      <c r="K106" s="11"/>
      <c r="L106" s="11"/>
      <c r="M106" s="11"/>
      <c r="N106" s="11"/>
      <c r="O106" s="11"/>
      <c r="P106" s="11"/>
      <c r="Q106" s="11"/>
      <c r="R106" s="11"/>
      <c r="S106" s="11"/>
    </row>
    <row r="107" spans="1:19">
      <c r="A107" s="11"/>
      <c r="B107" s="11"/>
      <c r="C107" s="11"/>
      <c r="D107" s="11"/>
      <c r="E107" s="11"/>
      <c r="F107" s="11"/>
      <c r="G107" s="12"/>
      <c r="H107" s="11"/>
      <c r="I107" s="11"/>
      <c r="J107" s="11"/>
      <c r="K107" s="11"/>
      <c r="L107" s="11"/>
      <c r="M107" s="11"/>
      <c r="N107" s="11"/>
      <c r="O107" s="11"/>
      <c r="P107" s="11"/>
      <c r="Q107" s="11"/>
      <c r="R107" s="11"/>
      <c r="S107" s="11"/>
    </row>
    <row r="108" spans="1:19">
      <c r="A108" s="11"/>
      <c r="B108" s="11"/>
      <c r="C108" s="11"/>
      <c r="D108" s="11"/>
      <c r="E108" s="11"/>
      <c r="F108" s="11"/>
      <c r="G108" s="12"/>
      <c r="H108" s="11"/>
      <c r="I108" s="11"/>
      <c r="J108" s="11"/>
      <c r="K108" s="11"/>
      <c r="L108" s="11"/>
      <c r="M108" s="11"/>
      <c r="N108" s="11"/>
      <c r="O108" s="11"/>
      <c r="P108" s="11"/>
      <c r="Q108" s="11"/>
      <c r="R108" s="11"/>
      <c r="S108" s="11"/>
    </row>
    <row r="109" spans="1:19">
      <c r="A109" s="11"/>
      <c r="B109" s="11"/>
      <c r="C109" s="11"/>
      <c r="D109" s="11"/>
      <c r="E109" s="11"/>
      <c r="F109" s="11"/>
      <c r="G109" s="12"/>
      <c r="H109" s="11"/>
      <c r="I109" s="11"/>
      <c r="J109" s="11"/>
      <c r="K109" s="11"/>
      <c r="L109" s="11"/>
      <c r="M109" s="11"/>
      <c r="N109" s="11"/>
      <c r="O109" s="11"/>
      <c r="P109" s="11"/>
      <c r="Q109" s="11"/>
      <c r="R109" s="11"/>
      <c r="S109" s="11"/>
    </row>
    <row r="110" spans="1:19">
      <c r="A110" s="11"/>
      <c r="B110" s="11"/>
      <c r="C110" s="11"/>
      <c r="D110" s="11"/>
      <c r="E110" s="11"/>
      <c r="F110" s="11"/>
      <c r="G110" s="12"/>
      <c r="H110" s="11"/>
      <c r="I110" s="11"/>
      <c r="J110" s="11"/>
      <c r="K110" s="11"/>
      <c r="L110" s="11"/>
      <c r="M110" s="11"/>
      <c r="N110" s="11"/>
      <c r="O110" s="11"/>
      <c r="P110" s="11"/>
      <c r="Q110" s="11"/>
      <c r="R110" s="11"/>
      <c r="S110" s="11"/>
    </row>
    <row r="111" spans="1:19">
      <c r="A111" s="11"/>
      <c r="B111" s="11"/>
      <c r="C111" s="11"/>
      <c r="D111" s="11"/>
      <c r="E111" s="11"/>
      <c r="F111" s="11"/>
      <c r="G111" s="12"/>
      <c r="H111" s="11"/>
      <c r="I111" s="11"/>
      <c r="J111" s="11"/>
      <c r="K111" s="11"/>
      <c r="L111" s="11"/>
      <c r="M111" s="11"/>
      <c r="N111" s="11"/>
      <c r="O111" s="11"/>
      <c r="P111" s="11"/>
      <c r="Q111" s="11"/>
      <c r="R111" s="11"/>
      <c r="S111" s="11"/>
    </row>
    <row r="112" spans="1:19">
      <c r="A112" s="11"/>
      <c r="B112" s="11"/>
      <c r="C112" s="11"/>
      <c r="D112" s="11"/>
      <c r="E112" s="11"/>
      <c r="F112" s="11"/>
      <c r="G112" s="12"/>
      <c r="H112" s="11"/>
      <c r="I112" s="11"/>
      <c r="J112" s="11"/>
      <c r="K112" s="11"/>
      <c r="L112" s="11"/>
      <c r="M112" s="11"/>
      <c r="N112" s="11"/>
      <c r="O112" s="11"/>
      <c r="P112" s="11"/>
      <c r="Q112" s="11"/>
      <c r="R112" s="11"/>
      <c r="S112" s="11"/>
    </row>
    <row r="113" spans="1:19">
      <c r="A113" s="11"/>
      <c r="B113" s="11"/>
      <c r="C113" s="11"/>
      <c r="D113" s="11"/>
      <c r="E113" s="11"/>
      <c r="F113" s="11"/>
      <c r="G113" s="12"/>
      <c r="H113" s="11"/>
      <c r="I113" s="11"/>
      <c r="J113" s="11"/>
      <c r="K113" s="11"/>
      <c r="L113" s="11"/>
      <c r="M113" s="11"/>
      <c r="N113" s="11"/>
      <c r="O113" s="11"/>
      <c r="P113" s="11"/>
      <c r="Q113" s="11"/>
      <c r="R113" s="11"/>
      <c r="S113" s="11"/>
    </row>
    <row r="114" spans="1:19">
      <c r="A114" s="11"/>
      <c r="B114" s="11"/>
      <c r="C114" s="11"/>
      <c r="D114" s="11"/>
      <c r="E114" s="11"/>
      <c r="F114" s="11"/>
      <c r="G114" s="12"/>
      <c r="H114" s="11"/>
      <c r="I114" s="11"/>
      <c r="J114" s="11"/>
      <c r="K114" s="11"/>
      <c r="L114" s="11"/>
      <c r="M114" s="11"/>
      <c r="N114" s="11"/>
      <c r="O114" s="11"/>
      <c r="P114" s="11"/>
      <c r="Q114" s="11"/>
      <c r="R114" s="11"/>
      <c r="S114" s="11"/>
    </row>
    <row r="115" spans="1:19">
      <c r="A115" s="11"/>
      <c r="B115" s="11"/>
      <c r="C115" s="11"/>
      <c r="D115" s="11"/>
      <c r="E115" s="11"/>
      <c r="F115" s="11"/>
      <c r="G115" s="12"/>
      <c r="H115" s="11"/>
      <c r="I115" s="11"/>
      <c r="J115" s="11"/>
      <c r="K115" s="11"/>
      <c r="L115" s="11"/>
      <c r="M115" s="11"/>
      <c r="N115" s="11"/>
      <c r="O115" s="11"/>
      <c r="P115" s="11"/>
      <c r="Q115" s="11"/>
      <c r="R115" s="11"/>
      <c r="S115" s="11"/>
    </row>
    <row r="116" spans="1:19">
      <c r="A116" s="11"/>
      <c r="B116" s="11"/>
      <c r="C116" s="11"/>
      <c r="D116" s="11"/>
      <c r="E116" s="11"/>
      <c r="F116" s="11"/>
      <c r="G116" s="12"/>
      <c r="H116" s="11"/>
      <c r="I116" s="11"/>
      <c r="J116" s="11"/>
      <c r="K116" s="11"/>
      <c r="L116" s="11"/>
      <c r="M116" s="11"/>
      <c r="N116" s="11"/>
      <c r="O116" s="11"/>
      <c r="P116" s="11"/>
      <c r="Q116" s="11"/>
      <c r="R116" s="11"/>
      <c r="S116" s="11"/>
    </row>
    <row r="117" spans="1:19">
      <c r="A117" s="11"/>
      <c r="B117" s="11"/>
      <c r="C117" s="11"/>
      <c r="D117" s="11"/>
      <c r="E117" s="11"/>
      <c r="F117" s="11"/>
      <c r="G117" s="12"/>
      <c r="H117" s="11"/>
      <c r="I117" s="11"/>
      <c r="J117" s="11"/>
      <c r="K117" s="11"/>
      <c r="L117" s="11"/>
      <c r="M117" s="11"/>
      <c r="N117" s="11"/>
      <c r="O117" s="11"/>
      <c r="P117" s="11"/>
      <c r="Q117" s="11"/>
      <c r="R117" s="11"/>
      <c r="S117" s="11"/>
    </row>
    <row r="118" spans="1:19">
      <c r="A118" s="11"/>
      <c r="B118" s="11"/>
      <c r="C118" s="11"/>
      <c r="D118" s="11"/>
      <c r="E118" s="11"/>
      <c r="F118" s="11"/>
      <c r="G118" s="12"/>
      <c r="H118" s="11"/>
      <c r="I118" s="11"/>
      <c r="J118" s="11"/>
      <c r="K118" s="11"/>
      <c r="L118" s="11"/>
      <c r="M118" s="11"/>
      <c r="N118" s="11"/>
      <c r="O118" s="11"/>
      <c r="P118" s="11"/>
      <c r="Q118" s="11"/>
      <c r="R118" s="11"/>
      <c r="S118" s="11"/>
    </row>
    <row r="119" spans="1:19">
      <c r="A119" s="11"/>
      <c r="B119" s="11"/>
      <c r="C119" s="11"/>
      <c r="D119" s="11"/>
      <c r="E119" s="11"/>
      <c r="F119" s="11"/>
      <c r="G119" s="12"/>
      <c r="H119" s="11"/>
      <c r="I119" s="11"/>
      <c r="J119" s="11"/>
      <c r="K119" s="11"/>
      <c r="L119" s="11"/>
      <c r="M119" s="11"/>
      <c r="N119" s="11"/>
      <c r="O119" s="11"/>
      <c r="P119" s="11"/>
      <c r="Q119" s="11"/>
      <c r="R119" s="11"/>
      <c r="S119" s="11"/>
    </row>
    <row r="120" spans="1:19">
      <c r="A120" s="11"/>
      <c r="B120" s="11"/>
      <c r="C120" s="11"/>
      <c r="D120" s="11"/>
      <c r="E120" s="11"/>
      <c r="F120" s="11"/>
      <c r="G120" s="12"/>
      <c r="H120" s="11"/>
      <c r="I120" s="11"/>
      <c r="J120" s="11"/>
      <c r="K120" s="11"/>
      <c r="L120" s="11"/>
      <c r="M120" s="11"/>
      <c r="N120" s="11"/>
      <c r="O120" s="11"/>
      <c r="P120" s="11"/>
      <c r="Q120" s="11"/>
      <c r="R120" s="11"/>
      <c r="S120" s="11"/>
    </row>
    <row r="121" spans="1:19">
      <c r="A121" s="11"/>
      <c r="B121" s="11"/>
      <c r="C121" s="11"/>
      <c r="D121" s="11"/>
      <c r="E121" s="11"/>
      <c r="F121" s="11"/>
      <c r="G121" s="12"/>
      <c r="H121" s="11"/>
      <c r="I121" s="11"/>
      <c r="J121" s="11"/>
      <c r="K121" s="11"/>
      <c r="L121" s="11"/>
      <c r="M121" s="11"/>
      <c r="N121" s="11"/>
      <c r="O121" s="11"/>
      <c r="P121" s="11"/>
      <c r="Q121" s="11"/>
      <c r="R121" s="11"/>
      <c r="S121" s="11"/>
    </row>
    <row r="122" spans="1:19">
      <c r="A122" s="11"/>
      <c r="B122" s="11"/>
      <c r="C122" s="11"/>
      <c r="D122" s="11"/>
      <c r="E122" s="11"/>
      <c r="F122" s="11"/>
      <c r="G122" s="12"/>
      <c r="H122" s="11"/>
      <c r="I122" s="11"/>
      <c r="J122" s="11"/>
      <c r="K122" s="11"/>
      <c r="L122" s="11"/>
      <c r="M122" s="11"/>
      <c r="N122" s="11"/>
      <c r="O122" s="11"/>
      <c r="P122" s="11"/>
      <c r="Q122" s="11"/>
      <c r="R122" s="11"/>
      <c r="S122" s="11"/>
    </row>
    <row r="123" spans="1:19">
      <c r="A123" s="11"/>
      <c r="B123" s="11"/>
      <c r="C123" s="11"/>
      <c r="D123" s="11"/>
      <c r="E123" s="11"/>
      <c r="F123" s="11"/>
      <c r="G123" s="12"/>
      <c r="H123" s="11"/>
      <c r="I123" s="11"/>
      <c r="J123" s="11"/>
      <c r="K123" s="11"/>
      <c r="L123" s="11"/>
      <c r="M123" s="11"/>
      <c r="N123" s="11"/>
      <c r="O123" s="11"/>
      <c r="P123" s="11"/>
      <c r="Q123" s="11"/>
      <c r="R123" s="11"/>
      <c r="S123" s="11"/>
    </row>
    <row r="124" spans="1:19">
      <c r="A124" s="11"/>
      <c r="B124" s="11"/>
      <c r="C124" s="11"/>
      <c r="D124" s="11"/>
      <c r="E124" s="11"/>
      <c r="F124" s="11"/>
      <c r="G124" s="12"/>
      <c r="H124" s="11"/>
      <c r="I124" s="11"/>
      <c r="J124" s="11"/>
      <c r="K124" s="11"/>
      <c r="L124" s="11"/>
      <c r="M124" s="11"/>
      <c r="N124" s="11"/>
      <c r="O124" s="11"/>
      <c r="P124" s="11"/>
      <c r="Q124" s="11"/>
      <c r="R124" s="11"/>
      <c r="S124" s="11"/>
    </row>
    <row r="125" spans="1:19">
      <c r="A125" s="11"/>
      <c r="B125" s="11"/>
      <c r="C125" s="11"/>
      <c r="D125" s="11"/>
      <c r="E125" s="11"/>
      <c r="F125" s="11"/>
      <c r="G125" s="12"/>
      <c r="H125" s="11"/>
      <c r="I125" s="11"/>
      <c r="J125" s="11"/>
      <c r="K125" s="11"/>
      <c r="L125" s="11"/>
      <c r="M125" s="11"/>
      <c r="N125" s="11"/>
      <c r="O125" s="11"/>
      <c r="P125" s="11"/>
      <c r="Q125" s="11"/>
      <c r="R125" s="11"/>
      <c r="S125" s="11"/>
    </row>
    <row r="126" spans="1:19">
      <c r="A126" s="11"/>
      <c r="B126" s="11"/>
      <c r="C126" s="11"/>
      <c r="D126" s="11"/>
      <c r="E126" s="11"/>
      <c r="F126" s="11"/>
      <c r="G126" s="12"/>
      <c r="H126" s="11"/>
      <c r="I126" s="11"/>
      <c r="J126" s="11"/>
      <c r="K126" s="11"/>
      <c r="L126" s="11"/>
      <c r="M126" s="11"/>
      <c r="N126" s="11"/>
      <c r="O126" s="11"/>
      <c r="P126" s="11"/>
      <c r="Q126" s="11"/>
      <c r="R126" s="11"/>
      <c r="S126" s="11"/>
    </row>
    <row r="127" spans="1:19">
      <c r="A127" s="11"/>
      <c r="B127" s="11"/>
      <c r="C127" s="11"/>
      <c r="D127" s="11"/>
      <c r="E127" s="11"/>
      <c r="F127" s="11"/>
      <c r="G127" s="12"/>
      <c r="H127" s="11"/>
      <c r="I127" s="11"/>
      <c r="J127" s="11"/>
      <c r="K127" s="11"/>
      <c r="L127" s="11"/>
      <c r="M127" s="11"/>
      <c r="N127" s="11"/>
      <c r="O127" s="11"/>
      <c r="P127" s="11"/>
      <c r="Q127" s="11"/>
      <c r="R127" s="11"/>
      <c r="S127" s="11"/>
    </row>
    <row r="128" spans="1:19">
      <c r="A128" s="11"/>
      <c r="B128" s="11"/>
      <c r="C128" s="11"/>
      <c r="D128" s="11"/>
      <c r="E128" s="11"/>
      <c r="F128" s="11"/>
      <c r="G128" s="12"/>
      <c r="H128" s="11"/>
      <c r="I128" s="11"/>
      <c r="J128" s="11"/>
      <c r="K128" s="11"/>
      <c r="L128" s="11"/>
      <c r="M128" s="11"/>
      <c r="N128" s="11"/>
      <c r="O128" s="11"/>
      <c r="P128" s="11"/>
      <c r="Q128" s="11"/>
      <c r="R128" s="11"/>
      <c r="S128" s="11"/>
    </row>
    <row r="129" spans="1:19">
      <c r="A129" s="11"/>
      <c r="B129" s="11"/>
      <c r="C129" s="11"/>
      <c r="D129" s="11"/>
      <c r="E129" s="11"/>
      <c r="F129" s="11"/>
      <c r="G129" s="12"/>
      <c r="H129" s="11"/>
      <c r="I129" s="11"/>
      <c r="J129" s="11"/>
      <c r="K129" s="11"/>
      <c r="L129" s="11"/>
      <c r="M129" s="11"/>
      <c r="N129" s="11"/>
      <c r="O129" s="11"/>
      <c r="P129" s="11"/>
      <c r="Q129" s="11"/>
      <c r="R129" s="11"/>
      <c r="S129" s="11"/>
    </row>
    <row r="130" spans="1:19">
      <c r="A130" s="11"/>
      <c r="B130" s="11"/>
      <c r="C130" s="11"/>
      <c r="D130" s="11"/>
      <c r="E130" s="11"/>
      <c r="F130" s="11"/>
      <c r="G130" s="12"/>
      <c r="H130" s="11"/>
      <c r="I130" s="11"/>
      <c r="J130" s="11"/>
      <c r="K130" s="11"/>
      <c r="L130" s="11"/>
      <c r="M130" s="11"/>
      <c r="N130" s="11"/>
      <c r="O130" s="11"/>
      <c r="P130" s="11"/>
      <c r="Q130" s="11"/>
      <c r="R130" s="11"/>
      <c r="S130" s="11"/>
    </row>
    <row r="131" spans="1:19">
      <c r="A131" s="11"/>
      <c r="B131" s="11"/>
      <c r="C131" s="11"/>
      <c r="D131" s="11"/>
      <c r="E131" s="11"/>
      <c r="F131" s="11"/>
      <c r="G131" s="12"/>
      <c r="H131" s="11"/>
      <c r="I131" s="11"/>
      <c r="J131" s="11"/>
      <c r="K131" s="11"/>
      <c r="L131" s="11"/>
      <c r="M131" s="11"/>
      <c r="N131" s="11"/>
      <c r="O131" s="11"/>
      <c r="P131" s="11"/>
      <c r="Q131" s="11"/>
      <c r="R131" s="11"/>
      <c r="S131" s="11"/>
    </row>
    <row r="132" spans="1:19">
      <c r="A132" s="11"/>
      <c r="B132" s="11"/>
      <c r="C132" s="11"/>
      <c r="D132" s="11"/>
      <c r="E132" s="11"/>
      <c r="F132" s="11"/>
      <c r="G132" s="12"/>
      <c r="H132" s="11"/>
      <c r="I132" s="11"/>
      <c r="J132" s="11"/>
      <c r="K132" s="11"/>
      <c r="L132" s="11"/>
      <c r="M132" s="11"/>
      <c r="N132" s="11"/>
      <c r="O132" s="11"/>
      <c r="P132" s="11"/>
      <c r="Q132" s="11"/>
      <c r="R132" s="11"/>
      <c r="S132" s="11"/>
    </row>
    <row r="133" spans="1:19">
      <c r="A133" s="11"/>
      <c r="B133" s="11"/>
      <c r="C133" s="11"/>
      <c r="D133" s="11"/>
      <c r="E133" s="11"/>
      <c r="F133" s="11"/>
      <c r="G133" s="12"/>
      <c r="H133" s="11"/>
      <c r="I133" s="11"/>
      <c r="J133" s="11"/>
      <c r="K133" s="11"/>
      <c r="L133" s="11"/>
      <c r="M133" s="11"/>
      <c r="N133" s="11"/>
      <c r="O133" s="11"/>
      <c r="P133" s="11"/>
      <c r="Q133" s="11"/>
      <c r="R133" s="11"/>
      <c r="S133" s="11"/>
    </row>
    <row r="134" spans="1:19">
      <c r="A134" s="11"/>
      <c r="B134" s="11"/>
      <c r="C134" s="11"/>
      <c r="D134" s="11"/>
      <c r="E134" s="11"/>
      <c r="F134" s="11"/>
      <c r="G134" s="12"/>
      <c r="H134" s="11"/>
      <c r="I134" s="11"/>
      <c r="J134" s="11"/>
      <c r="K134" s="11"/>
      <c r="L134" s="11"/>
      <c r="M134" s="11"/>
      <c r="N134" s="11"/>
      <c r="O134" s="11"/>
      <c r="P134" s="11"/>
      <c r="Q134" s="11"/>
      <c r="R134" s="11"/>
      <c r="S134" s="11"/>
    </row>
    <row r="135" spans="1:19">
      <c r="A135" s="11"/>
      <c r="B135" s="11"/>
      <c r="C135" s="11"/>
      <c r="D135" s="11"/>
      <c r="E135" s="11"/>
      <c r="F135" s="11"/>
      <c r="G135" s="12"/>
      <c r="H135" s="11"/>
      <c r="I135" s="11"/>
      <c r="J135" s="11"/>
      <c r="K135" s="11"/>
      <c r="L135" s="11"/>
      <c r="M135" s="11"/>
      <c r="N135" s="11"/>
      <c r="O135" s="11"/>
      <c r="P135" s="11"/>
      <c r="Q135" s="11"/>
      <c r="R135" s="11"/>
      <c r="S135" s="11"/>
    </row>
    <row r="136" spans="1:19">
      <c r="A136" s="11"/>
      <c r="B136" s="11"/>
      <c r="C136" s="11"/>
      <c r="D136" s="11"/>
      <c r="E136" s="11"/>
      <c r="F136" s="11"/>
      <c r="G136" s="12"/>
      <c r="H136" s="11"/>
      <c r="I136" s="11"/>
      <c r="J136" s="11"/>
      <c r="K136" s="11"/>
      <c r="L136" s="11"/>
      <c r="M136" s="11"/>
      <c r="N136" s="11"/>
      <c r="O136" s="11"/>
      <c r="P136" s="11"/>
      <c r="Q136" s="11"/>
      <c r="R136" s="11"/>
      <c r="S136" s="11"/>
    </row>
    <row r="137" spans="1:19">
      <c r="A137" s="11"/>
      <c r="B137" s="11"/>
      <c r="C137" s="11"/>
      <c r="D137" s="11"/>
      <c r="E137" s="11"/>
      <c r="F137" s="11"/>
      <c r="G137" s="12"/>
      <c r="H137" s="11"/>
      <c r="I137" s="11"/>
      <c r="J137" s="11"/>
      <c r="K137" s="11"/>
      <c r="L137" s="11"/>
      <c r="M137" s="11"/>
      <c r="N137" s="11"/>
      <c r="O137" s="11"/>
      <c r="P137" s="11"/>
      <c r="Q137" s="11"/>
      <c r="R137" s="11"/>
      <c r="S137" s="11"/>
    </row>
    <row r="138" spans="1:19">
      <c r="A138" s="11"/>
      <c r="B138" s="11"/>
      <c r="C138" s="11"/>
      <c r="D138" s="11"/>
      <c r="E138" s="11"/>
      <c r="F138" s="11"/>
      <c r="G138" s="12"/>
      <c r="H138" s="11"/>
      <c r="I138" s="11"/>
      <c r="J138" s="11"/>
      <c r="K138" s="11"/>
      <c r="L138" s="11"/>
      <c r="M138" s="11"/>
      <c r="N138" s="11"/>
      <c r="O138" s="11"/>
      <c r="P138" s="11"/>
      <c r="Q138" s="11"/>
      <c r="R138" s="11"/>
      <c r="S138" s="11"/>
    </row>
    <row r="139" spans="1:19">
      <c r="A139" s="11"/>
      <c r="B139" s="11"/>
      <c r="C139" s="11"/>
      <c r="D139" s="11"/>
      <c r="E139" s="11"/>
      <c r="F139" s="11"/>
      <c r="G139" s="12"/>
      <c r="H139" s="11"/>
      <c r="I139" s="11"/>
      <c r="J139" s="11"/>
      <c r="K139" s="11"/>
      <c r="L139" s="11"/>
      <c r="M139" s="11"/>
      <c r="N139" s="11"/>
      <c r="O139" s="11"/>
      <c r="P139" s="11"/>
      <c r="Q139" s="11"/>
      <c r="R139" s="11"/>
      <c r="S139" s="11"/>
    </row>
    <row r="140" spans="1:19">
      <c r="A140" s="11"/>
      <c r="B140" s="11"/>
      <c r="C140" s="11"/>
      <c r="D140" s="11"/>
      <c r="E140" s="11"/>
      <c r="F140" s="11"/>
      <c r="G140" s="12"/>
      <c r="H140" s="11"/>
      <c r="I140" s="11"/>
      <c r="J140" s="11"/>
      <c r="K140" s="11"/>
      <c r="L140" s="11"/>
      <c r="M140" s="11"/>
      <c r="N140" s="11"/>
      <c r="O140" s="11"/>
      <c r="P140" s="11"/>
      <c r="Q140" s="11"/>
      <c r="R140" s="11"/>
      <c r="S140" s="11"/>
    </row>
    <row r="141" spans="1:19">
      <c r="A141" s="11"/>
      <c r="B141" s="11"/>
      <c r="C141" s="11"/>
      <c r="D141" s="11"/>
      <c r="E141" s="11"/>
      <c r="F141" s="11"/>
      <c r="G141" s="12"/>
      <c r="H141" s="11"/>
      <c r="I141" s="11"/>
      <c r="J141" s="11"/>
      <c r="K141" s="11"/>
      <c r="L141" s="11"/>
      <c r="M141" s="11"/>
      <c r="N141" s="11"/>
      <c r="O141" s="11"/>
      <c r="P141" s="11"/>
      <c r="Q141" s="11"/>
      <c r="R141" s="11"/>
      <c r="S141" s="11"/>
    </row>
    <row r="142" spans="1:19">
      <c r="A142" s="11"/>
      <c r="B142" s="11"/>
      <c r="C142" s="11"/>
      <c r="D142" s="11"/>
      <c r="E142" s="11"/>
      <c r="F142" s="11"/>
      <c r="G142" s="12"/>
      <c r="H142" s="11"/>
      <c r="I142" s="11"/>
      <c r="J142" s="11"/>
      <c r="K142" s="11"/>
      <c r="L142" s="11"/>
      <c r="M142" s="11"/>
      <c r="N142" s="11"/>
      <c r="O142" s="11"/>
      <c r="P142" s="11"/>
      <c r="Q142" s="11"/>
      <c r="R142" s="11"/>
      <c r="S142" s="11"/>
    </row>
    <row r="143" spans="1:19">
      <c r="A143" s="11"/>
      <c r="B143" s="11"/>
      <c r="C143" s="11"/>
      <c r="D143" s="11"/>
      <c r="E143" s="11"/>
      <c r="F143" s="11"/>
      <c r="G143" s="12"/>
      <c r="H143" s="11"/>
      <c r="I143" s="11"/>
      <c r="J143" s="11"/>
      <c r="K143" s="11"/>
      <c r="L143" s="11"/>
      <c r="M143" s="11"/>
      <c r="N143" s="11"/>
      <c r="O143" s="11"/>
      <c r="P143" s="11"/>
      <c r="Q143" s="11"/>
      <c r="R143" s="11"/>
      <c r="S143" s="11"/>
    </row>
    <row r="144" spans="1:19">
      <c r="A144" s="11"/>
      <c r="B144" s="11"/>
      <c r="C144" s="11"/>
      <c r="D144" s="11"/>
      <c r="E144" s="11"/>
      <c r="F144" s="11"/>
      <c r="G144" s="12"/>
      <c r="H144" s="11"/>
      <c r="I144" s="11"/>
      <c r="J144" s="11"/>
      <c r="K144" s="11"/>
      <c r="L144" s="11"/>
      <c r="M144" s="11"/>
      <c r="N144" s="11"/>
      <c r="O144" s="11"/>
      <c r="P144" s="11"/>
      <c r="Q144" s="11"/>
      <c r="R144" s="11"/>
      <c r="S144" s="11"/>
    </row>
    <row r="145" spans="1:19">
      <c r="A145" s="11"/>
      <c r="B145" s="11"/>
      <c r="C145" s="11"/>
      <c r="D145" s="11"/>
      <c r="E145" s="11"/>
      <c r="F145" s="11"/>
      <c r="G145" s="12"/>
      <c r="H145" s="11"/>
      <c r="I145" s="11"/>
      <c r="J145" s="11"/>
      <c r="K145" s="11"/>
      <c r="L145" s="11"/>
      <c r="M145" s="11"/>
      <c r="N145" s="11"/>
      <c r="O145" s="11"/>
      <c r="P145" s="11"/>
      <c r="Q145" s="11"/>
      <c r="R145" s="11"/>
      <c r="S145" s="11"/>
    </row>
    <row r="146" spans="1:19">
      <c r="A146" s="11"/>
      <c r="B146" s="11"/>
      <c r="C146" s="11"/>
      <c r="D146" s="11"/>
      <c r="E146" s="11"/>
      <c r="F146" s="11"/>
      <c r="G146" s="12"/>
      <c r="H146" s="11"/>
      <c r="I146" s="11"/>
      <c r="J146" s="11"/>
      <c r="K146" s="11"/>
      <c r="L146" s="11"/>
      <c r="M146" s="11"/>
      <c r="N146" s="11"/>
      <c r="O146" s="11"/>
      <c r="P146" s="11"/>
      <c r="Q146" s="11"/>
      <c r="R146" s="11"/>
      <c r="S146" s="11"/>
    </row>
    <row r="147" spans="1:19">
      <c r="A147" s="11"/>
      <c r="B147" s="11"/>
      <c r="C147" s="11"/>
      <c r="D147" s="11"/>
      <c r="E147" s="11"/>
      <c r="F147" s="11"/>
      <c r="G147" s="12"/>
      <c r="H147" s="11"/>
      <c r="I147" s="11"/>
      <c r="J147" s="11"/>
      <c r="K147" s="11"/>
      <c r="L147" s="11"/>
      <c r="M147" s="11"/>
      <c r="N147" s="11"/>
      <c r="O147" s="11"/>
      <c r="P147" s="11"/>
      <c r="Q147" s="11"/>
      <c r="R147" s="11"/>
      <c r="S147" s="11"/>
    </row>
    <row r="148" spans="1:19">
      <c r="A148" s="11"/>
      <c r="B148" s="11"/>
      <c r="C148" s="11"/>
      <c r="D148" s="11"/>
      <c r="E148" s="11"/>
      <c r="F148" s="11"/>
      <c r="G148" s="12"/>
      <c r="H148" s="11"/>
      <c r="I148" s="11"/>
      <c r="J148" s="11"/>
      <c r="K148" s="11"/>
      <c r="L148" s="11"/>
      <c r="M148" s="11"/>
      <c r="N148" s="11"/>
      <c r="O148" s="11"/>
      <c r="P148" s="11"/>
      <c r="Q148" s="11"/>
      <c r="R148" s="11"/>
      <c r="S148" s="11"/>
    </row>
    <row r="149" spans="1:19">
      <c r="A149" s="11"/>
      <c r="B149" s="11"/>
      <c r="C149" s="11"/>
      <c r="D149" s="11"/>
      <c r="E149" s="11"/>
      <c r="F149" s="11"/>
      <c r="G149" s="12"/>
      <c r="H149" s="11"/>
      <c r="I149" s="11"/>
      <c r="J149" s="11"/>
      <c r="K149" s="11"/>
      <c r="L149" s="11"/>
      <c r="M149" s="11"/>
      <c r="N149" s="11"/>
      <c r="O149" s="11"/>
      <c r="P149" s="11"/>
      <c r="Q149" s="11"/>
      <c r="R149" s="11"/>
      <c r="S149" s="11"/>
    </row>
    <row r="150" spans="1:19">
      <c r="A150" s="11"/>
      <c r="B150" s="11"/>
      <c r="C150" s="11"/>
      <c r="D150" s="11"/>
      <c r="E150" s="11"/>
      <c r="F150" s="11"/>
      <c r="G150" s="12"/>
      <c r="H150" s="11"/>
      <c r="I150" s="11"/>
      <c r="J150" s="11"/>
      <c r="K150" s="11"/>
      <c r="L150" s="11"/>
      <c r="M150" s="11"/>
      <c r="N150" s="11"/>
      <c r="O150" s="11"/>
      <c r="P150" s="11"/>
      <c r="Q150" s="11"/>
      <c r="R150" s="11"/>
      <c r="S150" s="11"/>
    </row>
    <row r="151" spans="1:19">
      <c r="A151" s="11"/>
      <c r="B151" s="11"/>
      <c r="C151" s="11"/>
      <c r="D151" s="11"/>
      <c r="E151" s="11"/>
      <c r="F151" s="11"/>
      <c r="G151" s="12"/>
      <c r="H151" s="11"/>
      <c r="I151" s="11"/>
      <c r="J151" s="11"/>
      <c r="K151" s="11"/>
      <c r="L151" s="11"/>
      <c r="M151" s="11"/>
      <c r="N151" s="11"/>
      <c r="O151" s="11"/>
      <c r="P151" s="11"/>
      <c r="Q151" s="11"/>
      <c r="R151" s="11"/>
      <c r="S151" s="11"/>
    </row>
    <row r="152" spans="1:19">
      <c r="A152" s="11"/>
      <c r="B152" s="11"/>
      <c r="C152" s="11"/>
      <c r="D152" s="11"/>
      <c r="E152" s="11"/>
      <c r="F152" s="11"/>
      <c r="G152" s="12"/>
      <c r="H152" s="11"/>
      <c r="I152" s="11"/>
      <c r="J152" s="11"/>
      <c r="K152" s="11"/>
      <c r="L152" s="11"/>
      <c r="M152" s="11"/>
      <c r="N152" s="11"/>
      <c r="O152" s="11"/>
      <c r="P152" s="11"/>
      <c r="Q152" s="11"/>
      <c r="R152" s="11"/>
      <c r="S152" s="11"/>
    </row>
    <row r="153" spans="1:19">
      <c r="A153" s="11"/>
      <c r="B153" s="11"/>
      <c r="C153" s="11"/>
      <c r="D153" s="11"/>
      <c r="E153" s="11"/>
      <c r="F153" s="11"/>
      <c r="G153" s="12"/>
      <c r="H153" s="11"/>
      <c r="I153" s="11"/>
      <c r="J153" s="11"/>
      <c r="K153" s="11"/>
      <c r="L153" s="11"/>
      <c r="M153" s="11"/>
      <c r="N153" s="11"/>
      <c r="O153" s="11"/>
      <c r="P153" s="11"/>
      <c r="Q153" s="11"/>
      <c r="R153" s="11"/>
      <c r="S153" s="11"/>
    </row>
    <row r="154" spans="1:19">
      <c r="A154" s="11"/>
      <c r="B154" s="11"/>
      <c r="C154" s="11"/>
      <c r="D154" s="11"/>
      <c r="E154" s="11"/>
      <c r="F154" s="11"/>
      <c r="G154" s="12"/>
      <c r="H154" s="11"/>
      <c r="I154" s="11"/>
      <c r="J154" s="11"/>
      <c r="K154" s="11"/>
      <c r="L154" s="11"/>
      <c r="M154" s="11"/>
      <c r="N154" s="11"/>
      <c r="O154" s="11"/>
      <c r="P154" s="11"/>
      <c r="Q154" s="11"/>
      <c r="R154" s="11"/>
      <c r="S154" s="11"/>
    </row>
    <row r="155" spans="1:19">
      <c r="A155" s="11"/>
      <c r="B155" s="11"/>
      <c r="C155" s="11"/>
      <c r="D155" s="11"/>
      <c r="E155" s="11"/>
      <c r="F155" s="11"/>
      <c r="G155" s="12"/>
      <c r="H155" s="11"/>
      <c r="I155" s="11"/>
      <c r="J155" s="11"/>
      <c r="K155" s="11"/>
      <c r="L155" s="11"/>
      <c r="M155" s="11"/>
      <c r="N155" s="11"/>
      <c r="O155" s="11"/>
      <c r="P155" s="11"/>
      <c r="Q155" s="11"/>
      <c r="R155" s="11"/>
      <c r="S155" s="11"/>
    </row>
    <row r="156" spans="1:19">
      <c r="A156" s="11"/>
      <c r="B156" s="11"/>
      <c r="C156" s="11"/>
      <c r="D156" s="11"/>
      <c r="E156" s="11"/>
      <c r="F156" s="11"/>
      <c r="G156" s="12"/>
      <c r="H156" s="11"/>
      <c r="I156" s="11"/>
      <c r="J156" s="11"/>
      <c r="K156" s="11"/>
      <c r="L156" s="11"/>
      <c r="M156" s="11"/>
      <c r="N156" s="11"/>
      <c r="O156" s="11"/>
      <c r="P156" s="11"/>
      <c r="Q156" s="11"/>
      <c r="R156" s="11"/>
      <c r="S156" s="11"/>
    </row>
    <row r="157" spans="1:19">
      <c r="A157" s="11"/>
      <c r="B157" s="11"/>
      <c r="C157" s="11"/>
      <c r="D157" s="11"/>
      <c r="E157" s="11"/>
      <c r="F157" s="11"/>
      <c r="G157" s="12"/>
      <c r="H157" s="11"/>
      <c r="I157" s="11"/>
      <c r="J157" s="11"/>
      <c r="K157" s="11"/>
      <c r="L157" s="11"/>
      <c r="M157" s="11"/>
      <c r="N157" s="11"/>
      <c r="O157" s="11"/>
      <c r="P157" s="11"/>
      <c r="Q157" s="11"/>
      <c r="R157" s="11"/>
      <c r="S157" s="11"/>
    </row>
    <row r="158" spans="1:19">
      <c r="A158" s="11"/>
      <c r="B158" s="11"/>
      <c r="C158" s="11"/>
      <c r="D158" s="11"/>
      <c r="E158" s="11"/>
      <c r="F158" s="11"/>
      <c r="G158" s="12"/>
      <c r="H158" s="11"/>
      <c r="I158" s="11"/>
      <c r="J158" s="11"/>
      <c r="K158" s="11"/>
      <c r="L158" s="11"/>
      <c r="M158" s="11"/>
      <c r="N158" s="11"/>
      <c r="O158" s="11"/>
      <c r="P158" s="11"/>
      <c r="Q158" s="11"/>
      <c r="R158" s="11"/>
      <c r="S158" s="11"/>
    </row>
    <row r="159" spans="1:19">
      <c r="A159" s="11"/>
      <c r="B159" s="11"/>
      <c r="C159" s="11"/>
      <c r="D159" s="11"/>
      <c r="E159" s="11"/>
      <c r="F159" s="11"/>
      <c r="G159" s="12"/>
      <c r="H159" s="11"/>
      <c r="I159" s="11"/>
      <c r="J159" s="11"/>
      <c r="K159" s="11"/>
      <c r="L159" s="11"/>
      <c r="M159" s="11"/>
      <c r="N159" s="11"/>
      <c r="O159" s="11"/>
      <c r="P159" s="11"/>
      <c r="Q159" s="11"/>
      <c r="R159" s="11"/>
      <c r="S159" s="11"/>
    </row>
    <row r="160" spans="1:19">
      <c r="A160" s="11"/>
      <c r="B160" s="11"/>
      <c r="C160" s="11"/>
      <c r="D160" s="11"/>
      <c r="E160" s="11"/>
      <c r="F160" s="11"/>
      <c r="G160" s="12"/>
      <c r="H160" s="11"/>
      <c r="I160" s="11"/>
      <c r="J160" s="11"/>
      <c r="K160" s="11"/>
      <c r="L160" s="11"/>
      <c r="M160" s="11"/>
      <c r="N160" s="11"/>
      <c r="O160" s="11"/>
      <c r="P160" s="11"/>
      <c r="Q160" s="11"/>
      <c r="R160" s="11"/>
      <c r="S160" s="11"/>
    </row>
    <row r="161" spans="1:19">
      <c r="A161" s="11"/>
      <c r="B161" s="11"/>
      <c r="C161" s="11"/>
      <c r="D161" s="11"/>
      <c r="E161" s="11"/>
      <c r="F161" s="11"/>
      <c r="G161" s="12"/>
      <c r="H161" s="11"/>
      <c r="I161" s="11"/>
      <c r="J161" s="11"/>
      <c r="K161" s="11"/>
      <c r="L161" s="11"/>
      <c r="M161" s="11"/>
      <c r="N161" s="11"/>
      <c r="O161" s="11"/>
      <c r="P161" s="11"/>
      <c r="Q161" s="11"/>
      <c r="R161" s="11"/>
      <c r="S161" s="11"/>
    </row>
    <row r="162" spans="1:19">
      <c r="A162" s="11"/>
      <c r="B162" s="11"/>
      <c r="C162" s="11"/>
      <c r="D162" s="11"/>
      <c r="E162" s="11"/>
      <c r="F162" s="11"/>
      <c r="G162" s="12"/>
      <c r="H162" s="11"/>
      <c r="I162" s="11"/>
      <c r="J162" s="11"/>
      <c r="K162" s="11"/>
      <c r="L162" s="11"/>
      <c r="M162" s="11"/>
      <c r="N162" s="11"/>
      <c r="O162" s="11"/>
      <c r="P162" s="11"/>
      <c r="Q162" s="11"/>
      <c r="R162" s="11"/>
      <c r="S162" s="11"/>
    </row>
    <row r="163" spans="1:19">
      <c r="A163" s="11"/>
      <c r="B163" s="11"/>
      <c r="C163" s="11"/>
      <c r="D163" s="11"/>
      <c r="E163" s="11"/>
      <c r="F163" s="11"/>
      <c r="G163" s="12"/>
      <c r="H163" s="11"/>
      <c r="I163" s="11"/>
      <c r="J163" s="11"/>
      <c r="K163" s="11"/>
      <c r="L163" s="11"/>
      <c r="M163" s="11"/>
      <c r="N163" s="11"/>
      <c r="O163" s="11"/>
      <c r="P163" s="11"/>
      <c r="Q163" s="11"/>
      <c r="R163" s="11"/>
      <c r="S163" s="11"/>
    </row>
    <row r="164" spans="1:19">
      <c r="A164" s="11"/>
      <c r="B164" s="11"/>
      <c r="C164" s="11"/>
      <c r="D164" s="11"/>
      <c r="E164" s="11"/>
      <c r="F164" s="11"/>
      <c r="G164" s="12"/>
      <c r="H164" s="11"/>
      <c r="I164" s="11"/>
      <c r="J164" s="11"/>
      <c r="K164" s="11"/>
      <c r="L164" s="11"/>
      <c r="M164" s="11"/>
      <c r="N164" s="11"/>
      <c r="O164" s="11"/>
      <c r="P164" s="11"/>
      <c r="Q164" s="11"/>
      <c r="R164" s="11"/>
      <c r="S164" s="11"/>
    </row>
    <row r="165" spans="1:19">
      <c r="A165" s="11"/>
      <c r="B165" s="11"/>
      <c r="C165" s="11"/>
      <c r="D165" s="11"/>
      <c r="E165" s="11"/>
      <c r="F165" s="11"/>
      <c r="G165" s="12"/>
      <c r="H165" s="11"/>
      <c r="I165" s="11"/>
      <c r="J165" s="11"/>
      <c r="K165" s="11"/>
      <c r="L165" s="11"/>
      <c r="M165" s="11"/>
      <c r="N165" s="11"/>
      <c r="O165" s="11"/>
      <c r="P165" s="11"/>
      <c r="Q165" s="11"/>
      <c r="R165" s="11"/>
      <c r="S165" s="11"/>
    </row>
    <row r="166" spans="1:19">
      <c r="A166" s="11"/>
      <c r="B166" s="11"/>
      <c r="C166" s="11"/>
      <c r="D166" s="11"/>
      <c r="E166" s="11"/>
      <c r="F166" s="11"/>
      <c r="G166" s="12"/>
      <c r="H166" s="11"/>
      <c r="I166" s="11"/>
      <c r="J166" s="11"/>
      <c r="K166" s="11"/>
      <c r="L166" s="11"/>
      <c r="M166" s="11"/>
      <c r="N166" s="11"/>
      <c r="O166" s="11"/>
      <c r="P166" s="11"/>
      <c r="Q166" s="11"/>
      <c r="R166" s="11"/>
      <c r="S166" s="11"/>
    </row>
    <row r="167" spans="1:19">
      <c r="A167" s="11"/>
      <c r="B167" s="11"/>
      <c r="C167" s="11"/>
      <c r="D167" s="11"/>
      <c r="E167" s="11"/>
      <c r="F167" s="11"/>
      <c r="G167" s="12"/>
      <c r="H167" s="11"/>
      <c r="I167" s="11"/>
      <c r="J167" s="11"/>
      <c r="K167" s="11"/>
      <c r="L167" s="11"/>
      <c r="M167" s="11"/>
      <c r="N167" s="11"/>
      <c r="O167" s="11"/>
      <c r="P167" s="11"/>
      <c r="Q167" s="11"/>
      <c r="R167" s="11"/>
      <c r="S167" s="11"/>
    </row>
    <row r="168" spans="1:19">
      <c r="A168" s="11"/>
      <c r="B168" s="11"/>
      <c r="C168" s="11"/>
      <c r="D168" s="11"/>
      <c r="E168" s="11"/>
      <c r="F168" s="11"/>
      <c r="G168" s="12"/>
      <c r="H168" s="11"/>
      <c r="I168" s="11"/>
      <c r="J168" s="11"/>
      <c r="K168" s="11"/>
      <c r="L168" s="11"/>
      <c r="M168" s="11"/>
      <c r="N168" s="11"/>
      <c r="O168" s="11"/>
      <c r="P168" s="11"/>
      <c r="Q168" s="11"/>
      <c r="R168" s="11"/>
      <c r="S168" s="11"/>
    </row>
    <row r="169" spans="1:19">
      <c r="A169" s="11"/>
      <c r="B169" s="11"/>
      <c r="C169" s="11"/>
      <c r="D169" s="11"/>
      <c r="E169" s="11"/>
      <c r="F169" s="11"/>
      <c r="G169" s="12"/>
      <c r="H169" s="11"/>
      <c r="I169" s="11"/>
      <c r="J169" s="11"/>
      <c r="K169" s="11"/>
      <c r="L169" s="11"/>
      <c r="M169" s="11"/>
      <c r="N169" s="11"/>
      <c r="O169" s="11"/>
      <c r="P169" s="11"/>
      <c r="Q169" s="11"/>
      <c r="R169" s="11"/>
      <c r="S169" s="11"/>
    </row>
    <row r="170" spans="1:19">
      <c r="A170" s="11"/>
      <c r="B170" s="11"/>
      <c r="C170" s="11"/>
      <c r="D170" s="11"/>
      <c r="E170" s="11"/>
      <c r="F170" s="11"/>
      <c r="G170" s="12"/>
      <c r="H170" s="11"/>
      <c r="I170" s="11"/>
      <c r="J170" s="11"/>
      <c r="K170" s="11"/>
      <c r="L170" s="11"/>
      <c r="M170" s="11"/>
      <c r="N170" s="11"/>
      <c r="O170" s="11"/>
      <c r="P170" s="11"/>
      <c r="Q170" s="11"/>
      <c r="R170" s="11"/>
      <c r="S170" s="11"/>
    </row>
    <row r="171" spans="1:19">
      <c r="A171" s="11"/>
      <c r="B171" s="11"/>
      <c r="C171" s="11"/>
      <c r="D171" s="11"/>
      <c r="E171" s="11"/>
      <c r="F171" s="11"/>
      <c r="G171" s="12"/>
      <c r="H171" s="11"/>
      <c r="I171" s="11"/>
      <c r="J171" s="11"/>
      <c r="K171" s="11"/>
      <c r="L171" s="11"/>
      <c r="M171" s="11"/>
      <c r="N171" s="11"/>
      <c r="O171" s="11"/>
      <c r="P171" s="11"/>
      <c r="Q171" s="11"/>
      <c r="R171" s="11"/>
      <c r="S171" s="11"/>
    </row>
    <row r="172" spans="1:19">
      <c r="A172" s="11"/>
      <c r="B172" s="11"/>
      <c r="C172" s="11"/>
      <c r="D172" s="11"/>
      <c r="E172" s="11"/>
      <c r="F172" s="11"/>
      <c r="G172" s="12"/>
      <c r="H172" s="11"/>
      <c r="I172" s="11"/>
      <c r="J172" s="11"/>
      <c r="K172" s="11"/>
      <c r="L172" s="11"/>
      <c r="M172" s="11"/>
      <c r="N172" s="11"/>
      <c r="O172" s="11"/>
      <c r="P172" s="11"/>
      <c r="Q172" s="11"/>
      <c r="R172" s="11"/>
      <c r="S172" s="11"/>
    </row>
    <row r="173" spans="1:19">
      <c r="A173" s="11"/>
      <c r="B173" s="11"/>
      <c r="C173" s="11"/>
      <c r="D173" s="11"/>
      <c r="E173" s="11"/>
      <c r="F173" s="11"/>
      <c r="G173" s="12"/>
      <c r="H173" s="11"/>
      <c r="I173" s="11"/>
      <c r="J173" s="11"/>
      <c r="K173" s="11"/>
      <c r="L173" s="11"/>
      <c r="M173" s="11"/>
      <c r="N173" s="11"/>
      <c r="O173" s="11"/>
      <c r="P173" s="11"/>
      <c r="Q173" s="11"/>
      <c r="R173" s="11"/>
      <c r="S173" s="11"/>
    </row>
    <row r="174" spans="1:19">
      <c r="A174" s="11"/>
      <c r="B174" s="11"/>
      <c r="C174" s="11"/>
      <c r="D174" s="11"/>
      <c r="E174" s="11"/>
      <c r="F174" s="11"/>
      <c r="G174" s="12"/>
      <c r="H174" s="11"/>
      <c r="I174" s="11"/>
      <c r="J174" s="11"/>
      <c r="K174" s="11"/>
      <c r="L174" s="11"/>
      <c r="M174" s="11"/>
      <c r="N174" s="11"/>
      <c r="O174" s="11"/>
      <c r="P174" s="11"/>
      <c r="Q174" s="11"/>
      <c r="R174" s="11"/>
      <c r="S174" s="11"/>
    </row>
    <row r="175" spans="1:19">
      <c r="A175" s="11"/>
      <c r="B175" s="11"/>
      <c r="C175" s="11"/>
      <c r="D175" s="11"/>
      <c r="E175" s="11"/>
      <c r="F175" s="11"/>
      <c r="G175" s="12"/>
      <c r="H175" s="11"/>
      <c r="I175" s="11"/>
      <c r="J175" s="11"/>
      <c r="K175" s="11"/>
      <c r="L175" s="11"/>
      <c r="M175" s="11"/>
      <c r="N175" s="11"/>
      <c r="O175" s="11"/>
      <c r="P175" s="11"/>
      <c r="Q175" s="11"/>
      <c r="R175" s="11"/>
      <c r="S175" s="11"/>
    </row>
    <row r="176" spans="1:19">
      <c r="A176" s="11"/>
      <c r="B176" s="11"/>
      <c r="C176" s="11"/>
      <c r="D176" s="11"/>
      <c r="E176" s="11"/>
      <c r="F176" s="11"/>
      <c r="G176" s="12"/>
      <c r="H176" s="11"/>
      <c r="I176" s="11"/>
      <c r="J176" s="11"/>
      <c r="K176" s="11"/>
      <c r="L176" s="11"/>
      <c r="M176" s="11"/>
      <c r="N176" s="11"/>
      <c r="O176" s="11"/>
      <c r="P176" s="11"/>
      <c r="Q176" s="11"/>
      <c r="R176" s="11"/>
      <c r="S176" s="11"/>
    </row>
    <row r="177" spans="1:19">
      <c r="A177" s="11"/>
      <c r="B177" s="11"/>
      <c r="C177" s="11"/>
      <c r="D177" s="11"/>
      <c r="E177" s="11"/>
      <c r="F177" s="11"/>
      <c r="G177" s="12"/>
      <c r="H177" s="11"/>
      <c r="I177" s="11"/>
      <c r="J177" s="11"/>
      <c r="K177" s="11"/>
      <c r="L177" s="11"/>
      <c r="M177" s="11"/>
      <c r="N177" s="11"/>
      <c r="O177" s="11"/>
      <c r="P177" s="11"/>
      <c r="Q177" s="11"/>
      <c r="R177" s="11"/>
      <c r="S177" s="11"/>
    </row>
    <row r="178" spans="1:19">
      <c r="A178" s="11"/>
      <c r="B178" s="11"/>
      <c r="C178" s="11"/>
      <c r="D178" s="11"/>
      <c r="E178" s="11"/>
      <c r="F178" s="11"/>
      <c r="G178" s="12"/>
      <c r="H178" s="11"/>
      <c r="I178" s="11"/>
      <c r="J178" s="11"/>
      <c r="K178" s="11"/>
      <c r="L178" s="11"/>
      <c r="M178" s="11"/>
      <c r="N178" s="11"/>
      <c r="O178" s="11"/>
      <c r="P178" s="11"/>
      <c r="Q178" s="11"/>
      <c r="R178" s="11"/>
      <c r="S178" s="11"/>
    </row>
    <row r="179" spans="1:19">
      <c r="A179" s="11"/>
      <c r="B179" s="11"/>
      <c r="C179" s="11"/>
      <c r="D179" s="11"/>
      <c r="E179" s="11"/>
      <c r="F179" s="11"/>
      <c r="G179" s="12"/>
      <c r="H179" s="11"/>
      <c r="I179" s="11"/>
      <c r="J179" s="11"/>
      <c r="K179" s="11"/>
      <c r="L179" s="11"/>
      <c r="M179" s="11"/>
      <c r="N179" s="11"/>
      <c r="O179" s="11"/>
      <c r="P179" s="11"/>
      <c r="Q179" s="11"/>
      <c r="R179" s="11"/>
      <c r="S179" s="11"/>
    </row>
    <row r="180" spans="1:19">
      <c r="A180" s="11"/>
      <c r="B180" s="11"/>
      <c r="C180" s="11"/>
      <c r="D180" s="11"/>
      <c r="E180" s="11"/>
      <c r="F180" s="11"/>
      <c r="G180" s="12"/>
      <c r="H180" s="11"/>
      <c r="I180" s="11"/>
      <c r="J180" s="11"/>
      <c r="K180" s="11"/>
      <c r="L180" s="11"/>
      <c r="M180" s="11"/>
      <c r="N180" s="11"/>
      <c r="O180" s="11"/>
      <c r="P180" s="11"/>
      <c r="Q180" s="11"/>
      <c r="R180" s="11"/>
      <c r="S180" s="11"/>
    </row>
    <row r="181" spans="1:19">
      <c r="A181" s="11"/>
      <c r="B181" s="11"/>
      <c r="C181" s="11"/>
      <c r="D181" s="11"/>
      <c r="E181" s="11"/>
      <c r="F181" s="11"/>
      <c r="G181" s="12"/>
      <c r="H181" s="11"/>
      <c r="I181" s="11"/>
      <c r="J181" s="11"/>
      <c r="K181" s="11"/>
      <c r="L181" s="11"/>
      <c r="M181" s="11"/>
      <c r="N181" s="11"/>
      <c r="O181" s="11"/>
      <c r="P181" s="11"/>
      <c r="Q181" s="11"/>
      <c r="R181" s="11"/>
      <c r="S181" s="11"/>
    </row>
    <row r="182" spans="1:19">
      <c r="A182" s="11"/>
      <c r="B182" s="11"/>
      <c r="C182" s="11"/>
      <c r="D182" s="11"/>
      <c r="E182" s="11"/>
      <c r="F182" s="11"/>
      <c r="G182" s="12"/>
      <c r="H182" s="11"/>
      <c r="I182" s="11"/>
      <c r="J182" s="11"/>
      <c r="K182" s="11"/>
      <c r="L182" s="11"/>
      <c r="M182" s="11"/>
      <c r="N182" s="11"/>
      <c r="O182" s="11"/>
      <c r="P182" s="11"/>
      <c r="Q182" s="11"/>
      <c r="R182" s="11"/>
      <c r="S182" s="11"/>
    </row>
    <row r="183" spans="1:19">
      <c r="A183" s="11"/>
      <c r="B183" s="11"/>
      <c r="C183" s="11"/>
      <c r="D183" s="11"/>
      <c r="E183" s="11"/>
      <c r="F183" s="11"/>
      <c r="G183" s="12"/>
      <c r="H183" s="11"/>
      <c r="I183" s="11"/>
      <c r="J183" s="11"/>
      <c r="K183" s="11"/>
      <c r="L183" s="11"/>
      <c r="M183" s="11"/>
      <c r="N183" s="11"/>
      <c r="O183" s="11"/>
      <c r="P183" s="11"/>
      <c r="Q183" s="11"/>
      <c r="R183" s="11"/>
      <c r="S183" s="11"/>
    </row>
    <row r="184" spans="1:19">
      <c r="A184" s="11"/>
      <c r="B184" s="11"/>
      <c r="C184" s="11"/>
      <c r="D184" s="11"/>
      <c r="E184" s="11"/>
      <c r="F184" s="11"/>
      <c r="G184" s="12"/>
      <c r="H184" s="11"/>
      <c r="I184" s="11"/>
      <c r="J184" s="11"/>
      <c r="K184" s="11"/>
      <c r="L184" s="11"/>
      <c r="M184" s="11"/>
      <c r="N184" s="11"/>
      <c r="O184" s="11"/>
      <c r="P184" s="11"/>
      <c r="Q184" s="11"/>
      <c r="R184" s="11"/>
      <c r="S184" s="11"/>
    </row>
    <row r="185" spans="1:19">
      <c r="A185" s="11"/>
      <c r="B185" s="11"/>
      <c r="C185" s="11"/>
      <c r="D185" s="11"/>
      <c r="E185" s="11"/>
      <c r="F185" s="11"/>
      <c r="G185" s="12"/>
      <c r="H185" s="11"/>
      <c r="I185" s="11"/>
      <c r="J185" s="11"/>
      <c r="K185" s="11"/>
      <c r="L185" s="11"/>
      <c r="M185" s="11"/>
      <c r="N185" s="11"/>
      <c r="O185" s="11"/>
      <c r="P185" s="11"/>
      <c r="Q185" s="11"/>
      <c r="R185" s="11"/>
      <c r="S185" s="11"/>
    </row>
    <row r="186" spans="1:19">
      <c r="A186" s="11"/>
      <c r="B186" s="11"/>
      <c r="C186" s="11"/>
      <c r="D186" s="11"/>
      <c r="E186" s="11"/>
      <c r="F186" s="11"/>
      <c r="G186" s="12"/>
      <c r="H186" s="11"/>
      <c r="I186" s="11"/>
      <c r="J186" s="11"/>
      <c r="K186" s="11"/>
      <c r="L186" s="11"/>
      <c r="M186" s="11"/>
      <c r="N186" s="11"/>
      <c r="O186" s="11"/>
      <c r="P186" s="11"/>
      <c r="Q186" s="11"/>
      <c r="R186" s="11"/>
      <c r="S186" s="11"/>
    </row>
    <row r="187" spans="1:19">
      <c r="A187" s="11"/>
      <c r="B187" s="11"/>
      <c r="C187" s="11"/>
      <c r="D187" s="11"/>
      <c r="E187" s="11"/>
      <c r="F187" s="11"/>
      <c r="G187" s="12"/>
      <c r="H187" s="11"/>
      <c r="I187" s="11"/>
      <c r="J187" s="11"/>
      <c r="K187" s="11"/>
      <c r="L187" s="11"/>
      <c r="M187" s="11"/>
      <c r="N187" s="11"/>
      <c r="O187" s="11"/>
      <c r="P187" s="11"/>
      <c r="Q187" s="11"/>
      <c r="R187" s="11"/>
      <c r="S187" s="11"/>
    </row>
    <row r="188" spans="1:19">
      <c r="A188" s="11"/>
      <c r="B188" s="11"/>
      <c r="C188" s="11"/>
      <c r="D188" s="11"/>
      <c r="E188" s="11"/>
      <c r="F188" s="11"/>
      <c r="G188" s="12"/>
      <c r="H188" s="11"/>
      <c r="I188" s="11"/>
      <c r="J188" s="11"/>
      <c r="K188" s="11"/>
      <c r="L188" s="11"/>
      <c r="M188" s="11"/>
      <c r="N188" s="11"/>
      <c r="O188" s="11"/>
      <c r="P188" s="11"/>
      <c r="Q188" s="11"/>
      <c r="R188" s="11"/>
      <c r="S188" s="11"/>
    </row>
    <row r="189" spans="1:19">
      <c r="A189" s="11"/>
      <c r="B189" s="11"/>
      <c r="C189" s="11"/>
      <c r="D189" s="11"/>
      <c r="E189" s="11"/>
      <c r="F189" s="11"/>
      <c r="G189" s="12"/>
      <c r="H189" s="11"/>
      <c r="I189" s="11"/>
      <c r="J189" s="11"/>
      <c r="K189" s="11"/>
      <c r="L189" s="11"/>
      <c r="M189" s="11"/>
      <c r="N189" s="11"/>
      <c r="O189" s="11"/>
      <c r="P189" s="11"/>
      <c r="Q189" s="11"/>
      <c r="R189" s="11"/>
      <c r="S189" s="11"/>
    </row>
    <row r="190" spans="1:19">
      <c r="A190" s="11"/>
      <c r="B190" s="11"/>
      <c r="C190" s="11"/>
      <c r="D190" s="11"/>
      <c r="E190" s="11"/>
      <c r="F190" s="11"/>
      <c r="G190" s="12"/>
      <c r="H190" s="11"/>
      <c r="I190" s="11"/>
      <c r="J190" s="11"/>
      <c r="K190" s="11"/>
      <c r="L190" s="11"/>
      <c r="M190" s="11"/>
      <c r="N190" s="11"/>
      <c r="O190" s="11"/>
      <c r="P190" s="11"/>
      <c r="Q190" s="11"/>
      <c r="R190" s="11"/>
      <c r="S190" s="11"/>
    </row>
    <row r="191" spans="1:19">
      <c r="A191" s="11"/>
      <c r="B191" s="11"/>
      <c r="C191" s="11"/>
      <c r="D191" s="11"/>
      <c r="E191" s="11"/>
      <c r="F191" s="11"/>
      <c r="G191" s="12"/>
      <c r="H191" s="11"/>
      <c r="I191" s="11"/>
      <c r="J191" s="11"/>
      <c r="K191" s="11"/>
      <c r="L191" s="11"/>
      <c r="M191" s="11"/>
      <c r="N191" s="11"/>
      <c r="O191" s="11"/>
      <c r="P191" s="11"/>
      <c r="Q191" s="11"/>
      <c r="R191" s="11"/>
      <c r="S191" s="11"/>
    </row>
    <row r="192" spans="1:19">
      <c r="A192" s="11"/>
      <c r="B192" s="11"/>
      <c r="C192" s="11"/>
      <c r="D192" s="11"/>
      <c r="E192" s="11"/>
      <c r="F192" s="11"/>
      <c r="G192" s="12"/>
      <c r="H192" s="11"/>
      <c r="I192" s="11"/>
      <c r="J192" s="11"/>
      <c r="K192" s="11"/>
      <c r="L192" s="11"/>
      <c r="M192" s="11"/>
      <c r="N192" s="11"/>
      <c r="O192" s="11"/>
      <c r="P192" s="11"/>
      <c r="Q192" s="11"/>
      <c r="R192" s="11"/>
      <c r="S192" s="11"/>
    </row>
    <row r="193" spans="1:19">
      <c r="A193" s="11"/>
      <c r="B193" s="11"/>
      <c r="C193" s="11"/>
      <c r="D193" s="11"/>
      <c r="E193" s="11"/>
      <c r="F193" s="11"/>
      <c r="G193" s="12"/>
      <c r="H193" s="11"/>
      <c r="I193" s="11"/>
      <c r="J193" s="11"/>
      <c r="K193" s="11"/>
      <c r="L193" s="11"/>
      <c r="M193" s="11"/>
      <c r="N193" s="11"/>
      <c r="O193" s="11"/>
      <c r="P193" s="11"/>
      <c r="Q193" s="11"/>
      <c r="R193" s="11"/>
      <c r="S193" s="11"/>
    </row>
    <row r="194" spans="1:19">
      <c r="A194" s="11"/>
      <c r="B194" s="11"/>
      <c r="C194" s="11"/>
      <c r="D194" s="11"/>
      <c r="E194" s="11"/>
      <c r="F194" s="11"/>
      <c r="G194" s="12"/>
      <c r="H194" s="11"/>
      <c r="I194" s="11"/>
      <c r="J194" s="11"/>
      <c r="K194" s="11"/>
      <c r="L194" s="11"/>
      <c r="M194" s="11"/>
      <c r="N194" s="11"/>
      <c r="O194" s="11"/>
      <c r="P194" s="11"/>
      <c r="Q194" s="11"/>
      <c r="R194" s="11"/>
      <c r="S194" s="11"/>
    </row>
    <row r="195" spans="1:19">
      <c r="A195" s="11"/>
      <c r="B195" s="11"/>
      <c r="C195" s="11"/>
      <c r="D195" s="11"/>
      <c r="E195" s="11"/>
      <c r="F195" s="11"/>
      <c r="G195" s="12"/>
      <c r="H195" s="11"/>
      <c r="I195" s="11"/>
      <c r="J195" s="11"/>
      <c r="K195" s="11"/>
      <c r="L195" s="11"/>
      <c r="M195" s="11"/>
      <c r="N195" s="11"/>
      <c r="O195" s="11"/>
      <c r="P195" s="11"/>
      <c r="Q195" s="11"/>
      <c r="R195" s="11"/>
      <c r="S195" s="11"/>
    </row>
    <row r="196" spans="1:19">
      <c r="A196" s="11"/>
      <c r="B196" s="11"/>
      <c r="C196" s="11"/>
      <c r="D196" s="11"/>
      <c r="E196" s="11"/>
      <c r="F196" s="11"/>
      <c r="G196" s="12"/>
      <c r="H196" s="11"/>
      <c r="I196" s="11"/>
      <c r="J196" s="11"/>
      <c r="K196" s="11"/>
      <c r="L196" s="11"/>
      <c r="M196" s="11"/>
      <c r="N196" s="11"/>
      <c r="O196" s="11"/>
      <c r="P196" s="11"/>
      <c r="Q196" s="11"/>
      <c r="R196" s="11"/>
      <c r="S196" s="11"/>
    </row>
    <row r="197" spans="1:19">
      <c r="A197" s="11"/>
      <c r="B197" s="11"/>
      <c r="C197" s="11"/>
      <c r="D197" s="11"/>
      <c r="E197" s="11"/>
      <c r="F197" s="11"/>
      <c r="G197" s="12"/>
      <c r="H197" s="11"/>
      <c r="I197" s="11"/>
      <c r="J197" s="11"/>
      <c r="K197" s="11"/>
      <c r="L197" s="11"/>
      <c r="M197" s="11"/>
      <c r="N197" s="11"/>
      <c r="O197" s="11"/>
      <c r="P197" s="11"/>
      <c r="Q197" s="11"/>
      <c r="R197" s="11"/>
      <c r="S197" s="11"/>
    </row>
    <row r="198" spans="1:19">
      <c r="A198" s="11"/>
      <c r="B198" s="11"/>
      <c r="C198" s="11"/>
      <c r="D198" s="11"/>
      <c r="E198" s="11"/>
      <c r="F198" s="11"/>
      <c r="G198" s="12"/>
      <c r="H198" s="11"/>
      <c r="I198" s="11"/>
      <c r="J198" s="11"/>
      <c r="K198" s="11"/>
      <c r="L198" s="11"/>
      <c r="M198" s="11"/>
      <c r="N198" s="11"/>
      <c r="O198" s="11"/>
      <c r="P198" s="11"/>
      <c r="Q198" s="11"/>
      <c r="R198" s="11"/>
      <c r="S198" s="11"/>
    </row>
    <row r="199" spans="1:19">
      <c r="A199" s="11"/>
      <c r="B199" s="11"/>
      <c r="C199" s="11"/>
      <c r="D199" s="11"/>
      <c r="E199" s="11"/>
      <c r="F199" s="11"/>
      <c r="G199" s="12"/>
      <c r="H199" s="11"/>
      <c r="I199" s="11"/>
      <c r="J199" s="11"/>
      <c r="K199" s="11"/>
      <c r="L199" s="11"/>
      <c r="M199" s="11"/>
      <c r="N199" s="11"/>
      <c r="O199" s="11"/>
      <c r="P199" s="11"/>
      <c r="Q199" s="11"/>
      <c r="R199" s="11"/>
      <c r="S199" s="11"/>
    </row>
    <row r="200" spans="1:19">
      <c r="A200" s="11"/>
      <c r="B200" s="11"/>
      <c r="C200" s="11"/>
      <c r="D200" s="11"/>
      <c r="E200" s="11"/>
      <c r="F200" s="11"/>
      <c r="G200" s="12"/>
      <c r="H200" s="11"/>
      <c r="I200" s="11"/>
      <c r="J200" s="11"/>
      <c r="K200" s="11"/>
      <c r="L200" s="11"/>
      <c r="M200" s="11"/>
      <c r="N200" s="11"/>
      <c r="O200" s="11"/>
      <c r="P200" s="11"/>
      <c r="Q200" s="11"/>
      <c r="R200" s="11"/>
      <c r="S200" s="11"/>
    </row>
    <row r="201" spans="1:19">
      <c r="A201" s="11"/>
      <c r="B201" s="11"/>
      <c r="C201" s="11"/>
      <c r="D201" s="11"/>
      <c r="E201" s="11"/>
      <c r="F201" s="11"/>
      <c r="G201" s="12"/>
      <c r="H201" s="11"/>
      <c r="I201" s="11"/>
      <c r="J201" s="11"/>
      <c r="K201" s="11"/>
      <c r="L201" s="11"/>
      <c r="M201" s="11"/>
      <c r="N201" s="11"/>
      <c r="O201" s="11"/>
      <c r="P201" s="11"/>
      <c r="Q201" s="11"/>
      <c r="R201" s="11"/>
      <c r="S201" s="11"/>
    </row>
    <row r="202" spans="1:19">
      <c r="A202" s="11"/>
      <c r="B202" s="11"/>
      <c r="C202" s="11"/>
      <c r="D202" s="11"/>
      <c r="E202" s="11"/>
      <c r="F202" s="11"/>
      <c r="G202" s="12"/>
      <c r="H202" s="11"/>
      <c r="I202" s="11"/>
      <c r="J202" s="11"/>
      <c r="K202" s="11"/>
      <c r="L202" s="11"/>
      <c r="M202" s="11"/>
      <c r="N202" s="11"/>
      <c r="O202" s="11"/>
      <c r="P202" s="11"/>
      <c r="Q202" s="11"/>
      <c r="R202" s="11"/>
      <c r="S202" s="11"/>
    </row>
    <row r="203" spans="1:19">
      <c r="A203" s="11"/>
      <c r="B203" s="11"/>
      <c r="C203" s="11"/>
      <c r="D203" s="11"/>
      <c r="E203" s="11"/>
      <c r="F203" s="11"/>
      <c r="G203" s="12"/>
      <c r="H203" s="11"/>
      <c r="I203" s="11"/>
      <c r="J203" s="11"/>
      <c r="K203" s="11"/>
      <c r="L203" s="11"/>
      <c r="M203" s="11"/>
      <c r="N203" s="11"/>
      <c r="O203" s="11"/>
      <c r="P203" s="11"/>
      <c r="Q203" s="11"/>
      <c r="R203" s="11"/>
      <c r="S203" s="11"/>
    </row>
    <row r="204" spans="1:19">
      <c r="A204" s="11"/>
      <c r="B204" s="11"/>
      <c r="C204" s="11"/>
      <c r="D204" s="11"/>
      <c r="E204" s="11"/>
      <c r="F204" s="11"/>
      <c r="G204" s="12"/>
      <c r="H204" s="11"/>
      <c r="I204" s="11"/>
      <c r="J204" s="11"/>
      <c r="K204" s="11"/>
      <c r="L204" s="11"/>
      <c r="M204" s="11"/>
      <c r="N204" s="11"/>
      <c r="O204" s="11"/>
      <c r="P204" s="11"/>
      <c r="Q204" s="11"/>
      <c r="R204" s="11"/>
      <c r="S204" s="11"/>
    </row>
    <row r="205" spans="1:19">
      <c r="A205" s="11"/>
      <c r="B205" s="11"/>
      <c r="C205" s="11"/>
      <c r="D205" s="11"/>
      <c r="E205" s="11"/>
      <c r="F205" s="11"/>
      <c r="G205" s="12"/>
      <c r="H205" s="11"/>
      <c r="I205" s="11"/>
      <c r="J205" s="11"/>
      <c r="K205" s="11"/>
      <c r="L205" s="11"/>
      <c r="M205" s="11"/>
      <c r="N205" s="11"/>
      <c r="O205" s="11"/>
      <c r="P205" s="11"/>
      <c r="Q205" s="11"/>
      <c r="R205" s="11"/>
      <c r="S205" s="11"/>
    </row>
    <row r="206" spans="1:19">
      <c r="A206" s="11"/>
      <c r="B206" s="11"/>
      <c r="C206" s="11"/>
      <c r="D206" s="11"/>
      <c r="E206" s="11"/>
      <c r="F206" s="11"/>
      <c r="G206" s="12"/>
      <c r="H206" s="11"/>
      <c r="I206" s="11"/>
      <c r="J206" s="11"/>
      <c r="K206" s="11"/>
      <c r="L206" s="11"/>
      <c r="M206" s="11"/>
      <c r="N206" s="11"/>
      <c r="O206" s="11"/>
      <c r="P206" s="11"/>
      <c r="Q206" s="11"/>
      <c r="R206" s="11"/>
      <c r="S206" s="11"/>
    </row>
    <row r="207" spans="1:19">
      <c r="A207" s="11"/>
      <c r="B207" s="11"/>
      <c r="C207" s="11"/>
      <c r="D207" s="11"/>
      <c r="E207" s="11"/>
      <c r="F207" s="11"/>
      <c r="G207" s="12"/>
      <c r="H207" s="11"/>
      <c r="I207" s="11"/>
      <c r="J207" s="11"/>
      <c r="K207" s="11"/>
      <c r="L207" s="11"/>
      <c r="M207" s="11"/>
      <c r="N207" s="11"/>
      <c r="O207" s="11"/>
      <c r="P207" s="11"/>
      <c r="Q207" s="11"/>
      <c r="R207" s="11"/>
      <c r="S207" s="11"/>
    </row>
    <row r="208" spans="1:19">
      <c r="A208" s="11"/>
      <c r="B208" s="11"/>
      <c r="C208" s="11"/>
      <c r="D208" s="11"/>
      <c r="E208" s="11"/>
      <c r="F208" s="11"/>
      <c r="G208" s="12"/>
      <c r="H208" s="11"/>
      <c r="I208" s="11"/>
      <c r="J208" s="11"/>
      <c r="K208" s="11"/>
      <c r="L208" s="11"/>
      <c r="M208" s="11"/>
      <c r="N208" s="11"/>
      <c r="O208" s="11"/>
      <c r="P208" s="11"/>
      <c r="Q208" s="11"/>
      <c r="R208" s="11"/>
      <c r="S208" s="11"/>
    </row>
    <row r="209" spans="1:19">
      <c r="A209" s="11"/>
      <c r="B209" s="11"/>
      <c r="C209" s="11"/>
      <c r="D209" s="11"/>
      <c r="E209" s="11"/>
      <c r="F209" s="11"/>
      <c r="G209" s="12"/>
      <c r="H209" s="11"/>
      <c r="I209" s="11"/>
      <c r="J209" s="11"/>
      <c r="K209" s="11"/>
      <c r="L209" s="11"/>
      <c r="M209" s="11"/>
      <c r="N209" s="11"/>
      <c r="O209" s="11"/>
      <c r="P209" s="11"/>
      <c r="Q209" s="11"/>
      <c r="R209" s="11"/>
      <c r="S209" s="11"/>
    </row>
    <row r="210" spans="1:19">
      <c r="A210" s="11"/>
      <c r="B210" s="11"/>
      <c r="C210" s="11"/>
      <c r="D210" s="11"/>
      <c r="E210" s="11"/>
      <c r="F210" s="11"/>
      <c r="G210" s="12"/>
      <c r="H210" s="11"/>
      <c r="I210" s="11"/>
      <c r="J210" s="11"/>
      <c r="K210" s="11"/>
      <c r="L210" s="11"/>
      <c r="M210" s="11"/>
      <c r="N210" s="11"/>
      <c r="O210" s="11"/>
      <c r="P210" s="11"/>
      <c r="Q210" s="11"/>
      <c r="R210" s="11"/>
      <c r="S210" s="11"/>
    </row>
    <row r="211" spans="1:19">
      <c r="A211" s="11"/>
      <c r="B211" s="11"/>
      <c r="C211" s="11"/>
      <c r="D211" s="11"/>
      <c r="E211" s="11"/>
      <c r="F211" s="11"/>
      <c r="G211" s="12"/>
      <c r="H211" s="11"/>
      <c r="I211" s="11"/>
      <c r="J211" s="11"/>
      <c r="K211" s="11"/>
      <c r="L211" s="11"/>
      <c r="M211" s="11"/>
      <c r="N211" s="11"/>
      <c r="O211" s="11"/>
      <c r="P211" s="11"/>
      <c r="Q211" s="11"/>
      <c r="R211" s="11"/>
      <c r="S211" s="11"/>
    </row>
    <row r="212" spans="1:19">
      <c r="A212" s="11"/>
      <c r="B212" s="11"/>
      <c r="C212" s="11"/>
      <c r="D212" s="11"/>
      <c r="E212" s="11"/>
      <c r="F212" s="11"/>
      <c r="G212" s="12"/>
      <c r="H212" s="11"/>
      <c r="I212" s="11"/>
      <c r="J212" s="11"/>
      <c r="K212" s="11"/>
      <c r="L212" s="11"/>
      <c r="M212" s="11"/>
      <c r="N212" s="11"/>
      <c r="O212" s="11"/>
      <c r="P212" s="11"/>
      <c r="Q212" s="11"/>
      <c r="R212" s="11"/>
      <c r="S212" s="11"/>
    </row>
    <row r="213" spans="1:19">
      <c r="A213" s="11"/>
      <c r="B213" s="11"/>
      <c r="C213" s="11"/>
      <c r="D213" s="11"/>
      <c r="E213" s="11"/>
      <c r="F213" s="11"/>
      <c r="G213" s="12"/>
      <c r="H213" s="11"/>
      <c r="I213" s="11"/>
      <c r="J213" s="11"/>
      <c r="K213" s="11"/>
      <c r="L213" s="11"/>
      <c r="M213" s="11"/>
      <c r="N213" s="11"/>
      <c r="O213" s="11"/>
      <c r="P213" s="11"/>
      <c r="Q213" s="11"/>
      <c r="R213" s="11"/>
      <c r="S213" s="11"/>
    </row>
    <row r="214" spans="1:19">
      <c r="A214" s="11"/>
      <c r="B214" s="11"/>
      <c r="C214" s="11"/>
      <c r="D214" s="11"/>
      <c r="E214" s="11"/>
      <c r="F214" s="11"/>
      <c r="G214" s="12"/>
      <c r="H214" s="11"/>
      <c r="I214" s="11"/>
      <c r="J214" s="11"/>
      <c r="K214" s="11"/>
      <c r="L214" s="11"/>
      <c r="M214" s="11"/>
      <c r="N214" s="11"/>
      <c r="O214" s="11"/>
      <c r="P214" s="11"/>
      <c r="Q214" s="11"/>
      <c r="R214" s="11"/>
      <c r="S214" s="11"/>
    </row>
    <row r="215" spans="1:19">
      <c r="A215" s="11"/>
      <c r="B215" s="11"/>
      <c r="C215" s="11"/>
      <c r="D215" s="11"/>
      <c r="E215" s="11"/>
      <c r="F215" s="11"/>
      <c r="G215" s="12"/>
      <c r="H215" s="11"/>
      <c r="I215" s="11"/>
      <c r="J215" s="11"/>
      <c r="K215" s="11"/>
      <c r="L215" s="11"/>
      <c r="M215" s="11"/>
      <c r="N215" s="11"/>
      <c r="O215" s="11"/>
      <c r="P215" s="11"/>
      <c r="Q215" s="11"/>
      <c r="R215" s="11"/>
      <c r="S215" s="11"/>
    </row>
    <row r="216" spans="1:19">
      <c r="A216" s="11"/>
      <c r="B216" s="11"/>
      <c r="C216" s="11"/>
      <c r="D216" s="11"/>
      <c r="E216" s="11"/>
      <c r="F216" s="11"/>
      <c r="G216" s="12"/>
      <c r="H216" s="11"/>
      <c r="I216" s="11"/>
      <c r="J216" s="11"/>
      <c r="K216" s="11"/>
      <c r="L216" s="11"/>
      <c r="M216" s="11"/>
      <c r="N216" s="11"/>
      <c r="O216" s="11"/>
      <c r="P216" s="11"/>
      <c r="Q216" s="11"/>
      <c r="R216" s="11"/>
      <c r="S216" s="11"/>
    </row>
    <row r="217" spans="1:19">
      <c r="A217" s="11"/>
      <c r="B217" s="11"/>
      <c r="C217" s="11"/>
      <c r="D217" s="11"/>
      <c r="E217" s="11"/>
      <c r="F217" s="11"/>
      <c r="G217" s="12"/>
      <c r="H217" s="11"/>
      <c r="I217" s="11"/>
      <c r="J217" s="11"/>
      <c r="K217" s="11"/>
      <c r="L217" s="11"/>
      <c r="M217" s="11"/>
      <c r="N217" s="11"/>
      <c r="O217" s="11"/>
      <c r="P217" s="11"/>
      <c r="Q217" s="11"/>
      <c r="R217" s="11"/>
      <c r="S217" s="11"/>
    </row>
    <row r="218" spans="1:19">
      <c r="A218" s="11"/>
      <c r="B218" s="11"/>
      <c r="C218" s="11"/>
      <c r="D218" s="11"/>
      <c r="E218" s="11"/>
      <c r="F218" s="11"/>
      <c r="G218" s="12"/>
      <c r="H218" s="11"/>
      <c r="I218" s="11"/>
      <c r="J218" s="11"/>
      <c r="K218" s="11"/>
      <c r="L218" s="11"/>
      <c r="M218" s="11"/>
      <c r="N218" s="11"/>
      <c r="O218" s="11"/>
      <c r="P218" s="11"/>
      <c r="Q218" s="11"/>
      <c r="R218" s="11"/>
      <c r="S218" s="11"/>
    </row>
    <row r="219" spans="1:19">
      <c r="A219" s="11"/>
      <c r="B219" s="11"/>
      <c r="C219" s="11"/>
      <c r="D219" s="11"/>
      <c r="E219" s="11"/>
      <c r="F219" s="11"/>
      <c r="G219" s="12"/>
      <c r="H219" s="11"/>
      <c r="I219" s="11"/>
      <c r="J219" s="11"/>
      <c r="K219" s="11"/>
      <c r="L219" s="11"/>
      <c r="M219" s="11"/>
      <c r="N219" s="11"/>
      <c r="O219" s="11"/>
      <c r="P219" s="11"/>
      <c r="Q219" s="11"/>
      <c r="R219" s="11"/>
      <c r="S219" s="11"/>
    </row>
    <row r="220" spans="1:19">
      <c r="A220" s="11"/>
      <c r="B220" s="11"/>
      <c r="C220" s="11"/>
      <c r="D220" s="11"/>
      <c r="E220" s="11"/>
      <c r="F220" s="11"/>
      <c r="G220" s="12"/>
      <c r="H220" s="11"/>
      <c r="I220" s="11"/>
      <c r="J220" s="11"/>
      <c r="K220" s="11"/>
      <c r="L220" s="11"/>
      <c r="M220" s="11"/>
      <c r="N220" s="11"/>
      <c r="O220" s="11"/>
      <c r="P220" s="11"/>
      <c r="Q220" s="11"/>
      <c r="R220" s="11"/>
      <c r="S220" s="11"/>
    </row>
    <row r="221" spans="1:19">
      <c r="A221" s="11"/>
      <c r="B221" s="11"/>
      <c r="C221" s="11"/>
      <c r="D221" s="11"/>
      <c r="E221" s="11"/>
      <c r="F221" s="11"/>
      <c r="G221" s="12"/>
      <c r="H221" s="11"/>
      <c r="I221" s="11"/>
      <c r="J221" s="11"/>
      <c r="K221" s="11"/>
      <c r="L221" s="11"/>
      <c r="M221" s="11"/>
      <c r="N221" s="11"/>
      <c r="O221" s="11"/>
      <c r="P221" s="11"/>
      <c r="Q221" s="11"/>
      <c r="R221" s="11"/>
      <c r="S221" s="11"/>
    </row>
    <row r="222" spans="1:19">
      <c r="A222" s="11"/>
      <c r="B222" s="11"/>
      <c r="C222" s="11"/>
      <c r="D222" s="11"/>
      <c r="E222" s="11"/>
      <c r="F222" s="11"/>
      <c r="G222" s="12"/>
      <c r="H222" s="11"/>
      <c r="I222" s="11"/>
      <c r="J222" s="11"/>
      <c r="K222" s="11"/>
      <c r="L222" s="11"/>
      <c r="M222" s="11"/>
      <c r="N222" s="11"/>
      <c r="O222" s="11"/>
      <c r="P222" s="11"/>
      <c r="Q222" s="11"/>
      <c r="R222" s="11"/>
      <c r="S222" s="11"/>
    </row>
    <row r="223" spans="1:19">
      <c r="A223" s="11"/>
      <c r="B223" s="11"/>
      <c r="C223" s="11"/>
      <c r="D223" s="11"/>
      <c r="E223" s="11"/>
      <c r="F223" s="11"/>
      <c r="G223" s="12"/>
      <c r="H223" s="11"/>
      <c r="I223" s="11"/>
      <c r="J223" s="11"/>
      <c r="K223" s="11"/>
      <c r="L223" s="11"/>
      <c r="M223" s="11"/>
      <c r="N223" s="11"/>
      <c r="O223" s="11"/>
      <c r="P223" s="11"/>
      <c r="Q223" s="11"/>
      <c r="R223" s="11"/>
      <c r="S223" s="11"/>
    </row>
    <row r="224" spans="1:19">
      <c r="A224" s="11"/>
      <c r="B224" s="11"/>
      <c r="C224" s="11"/>
      <c r="D224" s="11"/>
      <c r="E224" s="11"/>
      <c r="F224" s="11"/>
      <c r="G224" s="12"/>
      <c r="H224" s="11"/>
      <c r="I224" s="11"/>
      <c r="J224" s="11"/>
      <c r="K224" s="11"/>
      <c r="L224" s="11"/>
      <c r="M224" s="11"/>
      <c r="N224" s="11"/>
      <c r="O224" s="11"/>
      <c r="P224" s="11"/>
      <c r="Q224" s="11"/>
      <c r="R224" s="11"/>
      <c r="S224" s="11"/>
    </row>
    <row r="225" spans="1:19">
      <c r="A225" s="11"/>
      <c r="B225" s="11"/>
      <c r="C225" s="11"/>
      <c r="D225" s="11"/>
      <c r="E225" s="11"/>
      <c r="F225" s="11"/>
      <c r="G225" s="12"/>
      <c r="H225" s="11"/>
      <c r="I225" s="11"/>
      <c r="J225" s="11"/>
      <c r="K225" s="11"/>
      <c r="L225" s="11"/>
      <c r="M225" s="11"/>
      <c r="N225" s="11"/>
      <c r="O225" s="11"/>
      <c r="P225" s="11"/>
      <c r="Q225" s="11"/>
      <c r="R225" s="11"/>
      <c r="S225" s="11"/>
    </row>
    <row r="226" spans="1:19">
      <c r="A226" s="11"/>
      <c r="B226" s="11"/>
      <c r="C226" s="11"/>
      <c r="D226" s="11"/>
      <c r="E226" s="11"/>
      <c r="F226" s="11"/>
      <c r="G226" s="12"/>
      <c r="H226" s="11"/>
      <c r="I226" s="11"/>
      <c r="J226" s="11"/>
      <c r="K226" s="11"/>
      <c r="L226" s="11"/>
      <c r="M226" s="11"/>
      <c r="N226" s="11"/>
      <c r="O226" s="11"/>
      <c r="P226" s="11"/>
      <c r="Q226" s="11"/>
      <c r="R226" s="11"/>
      <c r="S226" s="11"/>
    </row>
    <row r="227" spans="1:19">
      <c r="A227" s="11"/>
      <c r="B227" s="11"/>
      <c r="C227" s="11"/>
      <c r="D227" s="11"/>
      <c r="E227" s="11"/>
      <c r="F227" s="11"/>
      <c r="G227" s="12"/>
      <c r="H227" s="11"/>
      <c r="I227" s="11"/>
      <c r="J227" s="11"/>
      <c r="K227" s="11"/>
      <c r="L227" s="11"/>
      <c r="M227" s="11"/>
      <c r="N227" s="11"/>
      <c r="O227" s="11"/>
      <c r="P227" s="11"/>
      <c r="Q227" s="11"/>
      <c r="R227" s="11"/>
      <c r="S227" s="11"/>
    </row>
    <row r="228" spans="1:19">
      <c r="A228" s="11"/>
      <c r="B228" s="11"/>
      <c r="C228" s="11"/>
      <c r="D228" s="11"/>
      <c r="E228" s="11"/>
      <c r="F228" s="11"/>
      <c r="G228" s="12"/>
      <c r="H228" s="11"/>
      <c r="I228" s="11"/>
      <c r="J228" s="11"/>
      <c r="K228" s="11"/>
      <c r="L228" s="11"/>
      <c r="M228" s="11"/>
      <c r="N228" s="11"/>
      <c r="O228" s="11"/>
      <c r="P228" s="11"/>
      <c r="Q228" s="11"/>
      <c r="R228" s="11"/>
      <c r="S228" s="11"/>
    </row>
    <row r="229" spans="1:19">
      <c r="A229" s="11"/>
      <c r="B229" s="11"/>
      <c r="C229" s="11"/>
      <c r="D229" s="11"/>
      <c r="E229" s="11"/>
      <c r="F229" s="11"/>
      <c r="G229" s="12"/>
      <c r="H229" s="11"/>
      <c r="I229" s="11"/>
      <c r="J229" s="11"/>
      <c r="K229" s="11"/>
      <c r="L229" s="11"/>
      <c r="M229" s="11"/>
      <c r="N229" s="11"/>
      <c r="O229" s="11"/>
      <c r="P229" s="11"/>
      <c r="Q229" s="11"/>
      <c r="R229" s="11"/>
      <c r="S229" s="11"/>
    </row>
    <row r="230" spans="1:19">
      <c r="A230" s="11"/>
      <c r="B230" s="11"/>
      <c r="C230" s="11"/>
      <c r="D230" s="11"/>
      <c r="E230" s="11"/>
      <c r="F230" s="11"/>
      <c r="G230" s="12"/>
      <c r="H230" s="11"/>
      <c r="I230" s="11"/>
      <c r="J230" s="11"/>
      <c r="K230" s="11"/>
      <c r="L230" s="11"/>
      <c r="M230" s="11"/>
      <c r="N230" s="11"/>
      <c r="O230" s="11"/>
      <c r="P230" s="11"/>
      <c r="Q230" s="11"/>
      <c r="R230" s="11"/>
      <c r="S230" s="11"/>
    </row>
    <row r="231" spans="1:19">
      <c r="A231" s="11"/>
      <c r="B231" s="11"/>
      <c r="C231" s="11"/>
      <c r="D231" s="11"/>
      <c r="E231" s="11"/>
      <c r="F231" s="11"/>
      <c r="G231" s="12"/>
      <c r="H231" s="11"/>
      <c r="I231" s="11"/>
      <c r="J231" s="11"/>
      <c r="K231" s="11"/>
      <c r="L231" s="11"/>
      <c r="M231" s="11"/>
      <c r="N231" s="11"/>
      <c r="O231" s="11"/>
      <c r="P231" s="11"/>
      <c r="Q231" s="11"/>
      <c r="R231" s="11"/>
      <c r="S231" s="11"/>
    </row>
    <row r="232" spans="1:19">
      <c r="A232" s="11"/>
      <c r="B232" s="11"/>
      <c r="C232" s="11"/>
      <c r="D232" s="11"/>
      <c r="E232" s="11"/>
      <c r="F232" s="11"/>
      <c r="G232" s="12"/>
      <c r="H232" s="11"/>
      <c r="I232" s="11"/>
      <c r="J232" s="11"/>
      <c r="K232" s="11"/>
      <c r="L232" s="11"/>
      <c r="M232" s="11"/>
      <c r="N232" s="11"/>
      <c r="O232" s="11"/>
      <c r="P232" s="11"/>
      <c r="Q232" s="11"/>
      <c r="R232" s="11"/>
      <c r="S232" s="11"/>
    </row>
    <row r="233" spans="1:19">
      <c r="A233" s="11"/>
      <c r="B233" s="11"/>
      <c r="C233" s="11"/>
      <c r="D233" s="11"/>
      <c r="E233" s="11"/>
      <c r="F233" s="11"/>
      <c r="G233" s="12"/>
      <c r="H233" s="11"/>
      <c r="I233" s="11"/>
      <c r="J233" s="11"/>
      <c r="K233" s="11"/>
      <c r="L233" s="11"/>
      <c r="M233" s="11"/>
      <c r="N233" s="11"/>
      <c r="O233" s="11"/>
      <c r="P233" s="11"/>
      <c r="Q233" s="11"/>
      <c r="R233" s="11"/>
      <c r="S233" s="11"/>
    </row>
    <row r="234" spans="1:19">
      <c r="A234" s="11"/>
      <c r="B234" s="11"/>
      <c r="C234" s="11"/>
      <c r="D234" s="11"/>
      <c r="E234" s="11"/>
      <c r="F234" s="11"/>
      <c r="G234" s="12"/>
      <c r="H234" s="11"/>
      <c r="I234" s="11"/>
      <c r="J234" s="11"/>
      <c r="K234" s="11"/>
      <c r="L234" s="11"/>
      <c r="M234" s="11"/>
      <c r="N234" s="11"/>
      <c r="O234" s="11"/>
      <c r="P234" s="11"/>
      <c r="Q234" s="11"/>
      <c r="R234" s="11"/>
      <c r="S234" s="11"/>
    </row>
    <row r="235" spans="1:19">
      <c r="A235" s="11"/>
      <c r="B235" s="11"/>
      <c r="C235" s="11"/>
      <c r="D235" s="11"/>
      <c r="E235" s="11"/>
      <c r="F235" s="11"/>
      <c r="G235" s="12"/>
      <c r="H235" s="11"/>
      <c r="I235" s="11"/>
      <c r="J235" s="11"/>
      <c r="K235" s="11"/>
      <c r="L235" s="11"/>
      <c r="M235" s="11"/>
      <c r="N235" s="11"/>
      <c r="O235" s="11"/>
      <c r="P235" s="11"/>
      <c r="Q235" s="11"/>
      <c r="R235" s="11"/>
      <c r="S235" s="11"/>
    </row>
    <row r="236" spans="1:19">
      <c r="A236" s="11"/>
      <c r="B236" s="11"/>
      <c r="C236" s="11"/>
      <c r="D236" s="11"/>
      <c r="E236" s="11"/>
      <c r="F236" s="11"/>
      <c r="G236" s="12"/>
      <c r="H236" s="11"/>
      <c r="I236" s="11"/>
      <c r="J236" s="11"/>
      <c r="K236" s="11"/>
      <c r="L236" s="11"/>
      <c r="M236" s="11"/>
      <c r="N236" s="11"/>
      <c r="O236" s="11"/>
      <c r="P236" s="11"/>
      <c r="Q236" s="11"/>
      <c r="R236" s="11"/>
      <c r="S236" s="11"/>
    </row>
    <row r="237" spans="1:19">
      <c r="A237" s="11"/>
      <c r="B237" s="11"/>
      <c r="C237" s="11"/>
      <c r="D237" s="11"/>
      <c r="E237" s="11"/>
      <c r="F237" s="11"/>
      <c r="G237" s="12"/>
      <c r="H237" s="11"/>
      <c r="I237" s="11"/>
      <c r="J237" s="11"/>
      <c r="K237" s="11"/>
      <c r="L237" s="11"/>
      <c r="M237" s="11"/>
      <c r="N237" s="11"/>
      <c r="O237" s="11"/>
      <c r="P237" s="11"/>
      <c r="Q237" s="11"/>
      <c r="R237" s="11"/>
      <c r="S237" s="11"/>
    </row>
    <row r="238" spans="1:19">
      <c r="A238" s="11"/>
      <c r="B238" s="11"/>
      <c r="C238" s="11"/>
      <c r="D238" s="11"/>
      <c r="E238" s="11"/>
      <c r="F238" s="11"/>
      <c r="G238" s="12"/>
      <c r="H238" s="11"/>
      <c r="I238" s="11"/>
      <c r="J238" s="11"/>
      <c r="K238" s="11"/>
      <c r="L238" s="11"/>
      <c r="M238" s="11"/>
      <c r="N238" s="11"/>
      <c r="O238" s="11"/>
      <c r="P238" s="11"/>
      <c r="Q238" s="11"/>
      <c r="R238" s="11"/>
      <c r="S238" s="11"/>
    </row>
    <row r="239" spans="1:19">
      <c r="A239" s="11"/>
      <c r="B239" s="11"/>
      <c r="C239" s="11"/>
      <c r="D239" s="11"/>
      <c r="E239" s="11"/>
      <c r="F239" s="11"/>
      <c r="G239" s="12"/>
      <c r="H239" s="11"/>
      <c r="I239" s="11"/>
      <c r="J239" s="11"/>
      <c r="K239" s="11"/>
      <c r="L239" s="11"/>
      <c r="M239" s="11"/>
      <c r="N239" s="11"/>
      <c r="O239" s="11"/>
      <c r="P239" s="11"/>
      <c r="Q239" s="11"/>
      <c r="R239" s="11"/>
      <c r="S239" s="11"/>
    </row>
    <row r="240" spans="1:19">
      <c r="A240" s="11"/>
      <c r="B240" s="11"/>
      <c r="C240" s="11"/>
      <c r="D240" s="11"/>
      <c r="E240" s="11"/>
      <c r="F240" s="11"/>
      <c r="G240" s="12"/>
      <c r="H240" s="11"/>
      <c r="I240" s="11"/>
      <c r="J240" s="11"/>
      <c r="K240" s="11"/>
      <c r="L240" s="11"/>
      <c r="M240" s="11"/>
      <c r="N240" s="11"/>
      <c r="O240" s="11"/>
      <c r="P240" s="11"/>
      <c r="Q240" s="11"/>
      <c r="R240" s="11"/>
      <c r="S240" s="11"/>
    </row>
    <row r="241" spans="1:19">
      <c r="A241" s="11"/>
      <c r="B241" s="11"/>
      <c r="C241" s="11"/>
      <c r="D241" s="11"/>
      <c r="E241" s="11"/>
      <c r="F241" s="11"/>
      <c r="G241" s="12"/>
      <c r="H241" s="11"/>
      <c r="I241" s="11"/>
      <c r="J241" s="11"/>
      <c r="K241" s="11"/>
      <c r="L241" s="11"/>
      <c r="M241" s="11"/>
      <c r="N241" s="11"/>
      <c r="O241" s="11"/>
      <c r="P241" s="11"/>
      <c r="Q241" s="11"/>
      <c r="R241" s="11"/>
      <c r="S241" s="11"/>
    </row>
    <row r="242" spans="1:19">
      <c r="A242" s="11"/>
      <c r="B242" s="11"/>
      <c r="C242" s="11"/>
      <c r="D242" s="11"/>
      <c r="E242" s="11"/>
      <c r="F242" s="11"/>
      <c r="G242" s="12"/>
      <c r="H242" s="11"/>
      <c r="I242" s="11"/>
      <c r="J242" s="11"/>
      <c r="K242" s="11"/>
      <c r="L242" s="11"/>
      <c r="M242" s="11"/>
      <c r="N242" s="11"/>
      <c r="O242" s="11"/>
      <c r="P242" s="11"/>
      <c r="Q242" s="11"/>
      <c r="R242" s="11"/>
      <c r="S242" s="11"/>
    </row>
    <row r="243" spans="1:19">
      <c r="A243" s="11"/>
      <c r="B243" s="11"/>
      <c r="C243" s="11"/>
      <c r="D243" s="11"/>
      <c r="E243" s="11"/>
      <c r="F243" s="11"/>
      <c r="G243" s="12"/>
      <c r="H243" s="11"/>
      <c r="I243" s="11"/>
      <c r="J243" s="11"/>
      <c r="K243" s="11"/>
      <c r="L243" s="11"/>
      <c r="M243" s="11"/>
      <c r="N243" s="11"/>
      <c r="O243" s="11"/>
      <c r="P243" s="11"/>
      <c r="Q243" s="11"/>
      <c r="R243" s="11"/>
      <c r="S243" s="11"/>
    </row>
    <row r="244" spans="1:19">
      <c r="A244" s="11"/>
      <c r="B244" s="11"/>
      <c r="C244" s="11"/>
      <c r="D244" s="11"/>
      <c r="E244" s="11"/>
      <c r="F244" s="11"/>
      <c r="G244" s="12"/>
      <c r="H244" s="11"/>
      <c r="I244" s="11"/>
      <c r="J244" s="11"/>
      <c r="K244" s="11"/>
      <c r="L244" s="11"/>
      <c r="M244" s="11"/>
      <c r="N244" s="11"/>
      <c r="O244" s="11"/>
      <c r="P244" s="11"/>
      <c r="Q244" s="11"/>
      <c r="R244" s="11"/>
      <c r="S244" s="11"/>
    </row>
    <row r="245" spans="1:19">
      <c r="A245" s="11"/>
      <c r="B245" s="11"/>
      <c r="C245" s="11"/>
      <c r="D245" s="11"/>
      <c r="E245" s="11"/>
      <c r="F245" s="11"/>
      <c r="G245" s="12"/>
      <c r="H245" s="11"/>
      <c r="I245" s="11"/>
      <c r="J245" s="11"/>
      <c r="K245" s="11"/>
      <c r="L245" s="11"/>
      <c r="M245" s="11"/>
      <c r="N245" s="11"/>
      <c r="O245" s="11"/>
      <c r="P245" s="11"/>
      <c r="Q245" s="11"/>
      <c r="R245" s="11"/>
      <c r="S245" s="11"/>
    </row>
    <row r="246" spans="1:19">
      <c r="A246" s="11"/>
      <c r="B246" s="11"/>
      <c r="C246" s="11"/>
      <c r="D246" s="11"/>
      <c r="E246" s="11"/>
      <c r="F246" s="11"/>
      <c r="G246" s="12"/>
      <c r="H246" s="11"/>
      <c r="I246" s="11"/>
      <c r="J246" s="11"/>
      <c r="K246" s="11"/>
      <c r="L246" s="11"/>
      <c r="M246" s="11"/>
      <c r="N246" s="11"/>
      <c r="O246" s="11"/>
      <c r="P246" s="11"/>
      <c r="Q246" s="11"/>
      <c r="R246" s="11"/>
      <c r="S246" s="11"/>
    </row>
    <row r="247" spans="1:19">
      <c r="A247" s="11"/>
      <c r="B247" s="11"/>
      <c r="C247" s="11"/>
      <c r="D247" s="11"/>
      <c r="E247" s="11"/>
      <c r="F247" s="11"/>
      <c r="G247" s="12"/>
      <c r="H247" s="11"/>
      <c r="I247" s="11"/>
      <c r="J247" s="11"/>
      <c r="K247" s="11"/>
      <c r="L247" s="11"/>
      <c r="M247" s="11"/>
      <c r="N247" s="11"/>
      <c r="O247" s="11"/>
      <c r="P247" s="11"/>
      <c r="Q247" s="11"/>
      <c r="R247" s="11"/>
      <c r="S247" s="11"/>
    </row>
    <row r="248" spans="1:19">
      <c r="A248" s="11"/>
      <c r="B248" s="11"/>
      <c r="C248" s="11"/>
      <c r="D248" s="11"/>
      <c r="E248" s="11"/>
      <c r="F248" s="11"/>
      <c r="G248" s="12"/>
      <c r="H248" s="11"/>
      <c r="I248" s="11"/>
      <c r="J248" s="11"/>
      <c r="K248" s="11"/>
      <c r="L248" s="11"/>
      <c r="M248" s="11"/>
      <c r="N248" s="11"/>
      <c r="O248" s="11"/>
      <c r="P248" s="11"/>
      <c r="Q248" s="11"/>
      <c r="R248" s="11"/>
      <c r="S248" s="11"/>
    </row>
    <row r="249" spans="1:19">
      <c r="A249" s="11"/>
      <c r="B249" s="11"/>
      <c r="C249" s="11"/>
      <c r="D249" s="11"/>
      <c r="E249" s="11"/>
      <c r="F249" s="11"/>
      <c r="G249" s="12"/>
      <c r="H249" s="11"/>
      <c r="I249" s="11"/>
      <c r="J249" s="11"/>
      <c r="K249" s="11"/>
      <c r="L249" s="11"/>
      <c r="M249" s="11"/>
      <c r="N249" s="11"/>
      <c r="O249" s="11"/>
      <c r="P249" s="11"/>
      <c r="Q249" s="11"/>
      <c r="R249" s="11"/>
      <c r="S249" s="11"/>
    </row>
    <row r="250" spans="1:19">
      <c r="A250" s="11"/>
      <c r="B250" s="11"/>
      <c r="C250" s="11"/>
      <c r="D250" s="11"/>
      <c r="E250" s="11"/>
      <c r="F250" s="11"/>
      <c r="G250" s="12"/>
      <c r="H250" s="11"/>
      <c r="I250" s="11"/>
      <c r="J250" s="11"/>
      <c r="K250" s="11"/>
      <c r="L250" s="11"/>
      <c r="M250" s="11"/>
      <c r="N250" s="11"/>
      <c r="O250" s="11"/>
      <c r="P250" s="11"/>
      <c r="Q250" s="11"/>
      <c r="R250" s="11"/>
      <c r="S250" s="11"/>
    </row>
    <row r="251" spans="1:19">
      <c r="A251" s="11"/>
      <c r="B251" s="11"/>
      <c r="C251" s="11"/>
      <c r="D251" s="11"/>
      <c r="E251" s="11"/>
      <c r="F251" s="11"/>
      <c r="G251" s="12"/>
      <c r="H251" s="11"/>
      <c r="I251" s="11"/>
      <c r="J251" s="11"/>
      <c r="K251" s="11"/>
      <c r="L251" s="11"/>
      <c r="M251" s="11"/>
      <c r="N251" s="11"/>
      <c r="O251" s="11"/>
      <c r="P251" s="11"/>
      <c r="Q251" s="11"/>
      <c r="R251" s="11"/>
      <c r="S251" s="11"/>
    </row>
    <row r="252" spans="1:19">
      <c r="A252" s="11"/>
      <c r="B252" s="11"/>
      <c r="C252" s="11"/>
      <c r="D252" s="11"/>
      <c r="E252" s="11"/>
      <c r="F252" s="11"/>
      <c r="G252" s="12"/>
      <c r="H252" s="11"/>
      <c r="I252" s="11"/>
      <c r="J252" s="11"/>
      <c r="K252" s="11"/>
      <c r="L252" s="11"/>
      <c r="M252" s="11"/>
      <c r="N252" s="11"/>
      <c r="O252" s="11"/>
      <c r="P252" s="11"/>
      <c r="Q252" s="11"/>
      <c r="R252" s="11"/>
      <c r="S252" s="11"/>
    </row>
    <row r="253" spans="1:19">
      <c r="A253" s="11"/>
      <c r="B253" s="11"/>
      <c r="C253" s="11"/>
      <c r="D253" s="11"/>
      <c r="E253" s="11"/>
      <c r="F253" s="11"/>
      <c r="G253" s="12"/>
      <c r="H253" s="11"/>
      <c r="I253" s="11"/>
      <c r="J253" s="11"/>
      <c r="K253" s="11"/>
      <c r="L253" s="11"/>
      <c r="M253" s="11"/>
      <c r="N253" s="11"/>
      <c r="O253" s="11"/>
      <c r="P253" s="11"/>
      <c r="Q253" s="11"/>
      <c r="R253" s="11"/>
      <c r="S253" s="11"/>
    </row>
    <row r="254" spans="1:19">
      <c r="A254" s="11"/>
      <c r="B254" s="11"/>
      <c r="C254" s="11"/>
      <c r="D254" s="11"/>
      <c r="E254" s="11"/>
      <c r="F254" s="11"/>
      <c r="G254" s="12"/>
      <c r="H254" s="11"/>
      <c r="I254" s="11"/>
      <c r="J254" s="11"/>
      <c r="K254" s="11"/>
      <c r="L254" s="11"/>
      <c r="M254" s="11"/>
      <c r="N254" s="11"/>
      <c r="O254" s="11"/>
      <c r="P254" s="11"/>
      <c r="Q254" s="11"/>
      <c r="R254" s="11"/>
      <c r="S254" s="11"/>
    </row>
    <row r="255" spans="1:19">
      <c r="A255" s="11"/>
      <c r="B255" s="11"/>
      <c r="C255" s="11"/>
      <c r="D255" s="11"/>
      <c r="E255" s="11"/>
      <c r="F255" s="11"/>
      <c r="G255" s="12"/>
      <c r="H255" s="11"/>
      <c r="I255" s="11"/>
      <c r="J255" s="11"/>
      <c r="K255" s="11"/>
      <c r="L255" s="11"/>
      <c r="M255" s="11"/>
      <c r="N255" s="11"/>
      <c r="O255" s="11"/>
      <c r="P255" s="11"/>
      <c r="Q255" s="11"/>
      <c r="R255" s="11"/>
      <c r="S255" s="11"/>
    </row>
    <row r="256" spans="1:19">
      <c r="A256" s="11"/>
      <c r="B256" s="11"/>
      <c r="C256" s="11"/>
      <c r="D256" s="11"/>
      <c r="E256" s="11"/>
      <c r="F256" s="11"/>
      <c r="G256" s="12"/>
      <c r="H256" s="11"/>
      <c r="I256" s="11"/>
      <c r="J256" s="11"/>
      <c r="K256" s="11"/>
      <c r="L256" s="11"/>
      <c r="M256" s="11"/>
      <c r="N256" s="11"/>
      <c r="O256" s="11"/>
      <c r="P256" s="11"/>
      <c r="Q256" s="11"/>
      <c r="R256" s="11"/>
      <c r="S256" s="11"/>
    </row>
    <row r="257" spans="1:19">
      <c r="A257" s="11"/>
      <c r="B257" s="11"/>
      <c r="C257" s="11"/>
      <c r="D257" s="11"/>
      <c r="E257" s="11"/>
      <c r="F257" s="11"/>
      <c r="G257" s="12"/>
      <c r="H257" s="11"/>
      <c r="I257" s="11"/>
      <c r="J257" s="11"/>
      <c r="K257" s="11"/>
      <c r="L257" s="11"/>
      <c r="M257" s="11"/>
      <c r="N257" s="11"/>
      <c r="O257" s="11"/>
      <c r="P257" s="11"/>
      <c r="Q257" s="11"/>
      <c r="R257" s="11"/>
      <c r="S257" s="11"/>
    </row>
    <row r="258" spans="1:19">
      <c r="A258" s="11"/>
      <c r="B258" s="11"/>
      <c r="C258" s="11"/>
      <c r="D258" s="11"/>
      <c r="E258" s="11"/>
      <c r="F258" s="11"/>
      <c r="G258" s="12"/>
      <c r="H258" s="11"/>
      <c r="I258" s="11"/>
      <c r="J258" s="11"/>
      <c r="K258" s="11"/>
      <c r="L258" s="11"/>
      <c r="M258" s="11"/>
      <c r="N258" s="11"/>
      <c r="O258" s="11"/>
      <c r="P258" s="11"/>
      <c r="Q258" s="11"/>
      <c r="R258" s="11"/>
      <c r="S258" s="11"/>
    </row>
    <row r="259" spans="1:19">
      <c r="A259" s="11"/>
      <c r="B259" s="11"/>
      <c r="C259" s="11"/>
      <c r="D259" s="11"/>
      <c r="E259" s="11"/>
      <c r="F259" s="11"/>
      <c r="G259" s="12"/>
      <c r="H259" s="11"/>
      <c r="I259" s="11"/>
      <c r="J259" s="11"/>
      <c r="K259" s="11"/>
      <c r="L259" s="11"/>
      <c r="M259" s="11"/>
      <c r="N259" s="11"/>
      <c r="O259" s="11"/>
      <c r="P259" s="11"/>
      <c r="Q259" s="11"/>
      <c r="R259" s="11"/>
      <c r="S259" s="11"/>
    </row>
    <row r="260" spans="1:19">
      <c r="A260" s="11"/>
      <c r="B260" s="11"/>
      <c r="C260" s="11"/>
      <c r="D260" s="11"/>
      <c r="E260" s="11"/>
      <c r="F260" s="11"/>
      <c r="G260" s="12"/>
      <c r="H260" s="11"/>
      <c r="I260" s="11"/>
      <c r="J260" s="11"/>
      <c r="K260" s="11"/>
      <c r="L260" s="11"/>
      <c r="M260" s="11"/>
      <c r="N260" s="11"/>
      <c r="O260" s="11"/>
      <c r="P260" s="11"/>
      <c r="Q260" s="11"/>
      <c r="R260" s="11"/>
      <c r="S260" s="11"/>
    </row>
    <row r="261" spans="1:19">
      <c r="A261" s="11"/>
      <c r="B261" s="11"/>
      <c r="C261" s="11"/>
      <c r="D261" s="11"/>
      <c r="E261" s="11"/>
      <c r="F261" s="11"/>
      <c r="G261" s="12"/>
      <c r="H261" s="11"/>
      <c r="I261" s="11"/>
      <c r="J261" s="11"/>
      <c r="K261" s="11"/>
      <c r="L261" s="11"/>
      <c r="M261" s="11"/>
      <c r="N261" s="11"/>
      <c r="O261" s="11"/>
      <c r="P261" s="11"/>
      <c r="Q261" s="11"/>
      <c r="R261" s="11"/>
      <c r="S261" s="11"/>
    </row>
    <row r="262" spans="1:19">
      <c r="A262" s="11"/>
      <c r="B262" s="11"/>
      <c r="C262" s="11"/>
      <c r="D262" s="11"/>
      <c r="E262" s="11"/>
      <c r="F262" s="11"/>
      <c r="G262" s="12"/>
      <c r="H262" s="11"/>
      <c r="I262" s="11"/>
      <c r="J262" s="11"/>
      <c r="K262" s="11"/>
      <c r="L262" s="11"/>
      <c r="M262" s="11"/>
      <c r="N262" s="11"/>
      <c r="O262" s="11"/>
      <c r="P262" s="11"/>
      <c r="Q262" s="11"/>
      <c r="R262" s="11"/>
      <c r="S262" s="11"/>
    </row>
    <row r="263" spans="1:19">
      <c r="A263" s="11"/>
      <c r="B263" s="11"/>
      <c r="C263" s="11"/>
      <c r="D263" s="11"/>
      <c r="E263" s="11"/>
      <c r="F263" s="11"/>
      <c r="G263" s="12"/>
      <c r="H263" s="11"/>
      <c r="I263" s="11"/>
      <c r="J263" s="11"/>
      <c r="K263" s="11"/>
      <c r="L263" s="11"/>
      <c r="M263" s="11"/>
      <c r="N263" s="11"/>
      <c r="O263" s="11"/>
      <c r="P263" s="11"/>
      <c r="Q263" s="11"/>
      <c r="R263" s="11"/>
      <c r="S263" s="11"/>
    </row>
    <row r="264" spans="1:19">
      <c r="A264" s="11"/>
      <c r="B264" s="11"/>
      <c r="C264" s="11"/>
      <c r="D264" s="11"/>
      <c r="E264" s="11"/>
      <c r="F264" s="11"/>
      <c r="G264" s="12"/>
      <c r="H264" s="11"/>
      <c r="I264" s="11"/>
      <c r="J264" s="11"/>
      <c r="K264" s="11"/>
      <c r="L264" s="11"/>
      <c r="M264" s="11"/>
      <c r="N264" s="11"/>
      <c r="O264" s="11"/>
      <c r="P264" s="11"/>
      <c r="Q264" s="11"/>
      <c r="R264" s="11"/>
      <c r="S264" s="11"/>
    </row>
    <row r="265" spans="1:19">
      <c r="A265" s="11"/>
      <c r="B265" s="11"/>
      <c r="C265" s="11"/>
      <c r="D265" s="11"/>
      <c r="E265" s="11"/>
      <c r="F265" s="11"/>
      <c r="G265" s="12"/>
      <c r="H265" s="11"/>
      <c r="I265" s="11"/>
      <c r="J265" s="11"/>
      <c r="K265" s="11"/>
      <c r="L265" s="11"/>
      <c r="M265" s="11"/>
      <c r="N265" s="11"/>
      <c r="O265" s="11"/>
      <c r="P265" s="11"/>
      <c r="Q265" s="11"/>
      <c r="R265" s="11"/>
      <c r="S265" s="11"/>
    </row>
    <row r="266" spans="1:19">
      <c r="A266" s="11"/>
      <c r="B266" s="11"/>
      <c r="C266" s="11"/>
      <c r="D266" s="11"/>
      <c r="E266" s="11"/>
      <c r="F266" s="11"/>
      <c r="G266" s="12"/>
      <c r="H266" s="11"/>
      <c r="I266" s="11"/>
      <c r="J266" s="11"/>
      <c r="K266" s="11"/>
      <c r="L266" s="11"/>
      <c r="M266" s="11"/>
      <c r="N266" s="11"/>
      <c r="O266" s="11"/>
      <c r="P266" s="11"/>
      <c r="Q266" s="11"/>
      <c r="R266" s="11"/>
      <c r="S266" s="11"/>
    </row>
    <row r="267" spans="1:19">
      <c r="A267" s="11"/>
      <c r="B267" s="11"/>
      <c r="C267" s="11"/>
      <c r="D267" s="11"/>
      <c r="E267" s="11"/>
      <c r="F267" s="11"/>
      <c r="G267" s="12"/>
      <c r="H267" s="11"/>
      <c r="I267" s="11"/>
      <c r="J267" s="11"/>
      <c r="K267" s="11"/>
      <c r="L267" s="11"/>
      <c r="M267" s="11"/>
      <c r="N267" s="11"/>
      <c r="O267" s="11"/>
      <c r="P267" s="11"/>
      <c r="Q267" s="11"/>
      <c r="R267" s="11"/>
      <c r="S267" s="11"/>
    </row>
    <row r="268" spans="1:19">
      <c r="A268" s="11"/>
      <c r="B268" s="11"/>
      <c r="C268" s="11"/>
      <c r="D268" s="11"/>
      <c r="E268" s="11"/>
      <c r="F268" s="11"/>
      <c r="G268" s="12"/>
      <c r="H268" s="11"/>
      <c r="I268" s="11"/>
      <c r="J268" s="11"/>
      <c r="K268" s="11"/>
      <c r="L268" s="11"/>
      <c r="M268" s="11"/>
      <c r="N268" s="11"/>
      <c r="O268" s="11"/>
      <c r="P268" s="11"/>
      <c r="Q268" s="11"/>
      <c r="R268" s="11"/>
      <c r="S268" s="11"/>
    </row>
    <row r="269" spans="1:19">
      <c r="A269" s="11"/>
      <c r="B269" s="11"/>
      <c r="C269" s="11"/>
      <c r="D269" s="11"/>
      <c r="E269" s="11"/>
      <c r="F269" s="11"/>
      <c r="G269" s="12"/>
      <c r="H269" s="11"/>
      <c r="I269" s="11"/>
      <c r="J269" s="11"/>
      <c r="K269" s="11"/>
      <c r="L269" s="11"/>
      <c r="M269" s="11"/>
      <c r="N269" s="11"/>
      <c r="O269" s="11"/>
      <c r="P269" s="11"/>
      <c r="Q269" s="11"/>
      <c r="R269" s="11"/>
      <c r="S269" s="11"/>
    </row>
    <row r="270" spans="1:19">
      <c r="A270" s="11"/>
      <c r="B270" s="11"/>
      <c r="C270" s="11"/>
      <c r="D270" s="11"/>
      <c r="E270" s="11"/>
      <c r="F270" s="11"/>
      <c r="G270" s="12"/>
      <c r="H270" s="11"/>
      <c r="I270" s="11"/>
      <c r="J270" s="11"/>
      <c r="K270" s="11"/>
      <c r="L270" s="11"/>
      <c r="M270" s="11"/>
      <c r="N270" s="11"/>
      <c r="O270" s="11"/>
      <c r="P270" s="11"/>
      <c r="Q270" s="11"/>
      <c r="R270" s="11"/>
      <c r="S270" s="11"/>
    </row>
    <row r="271" spans="1:19">
      <c r="A271" s="11"/>
      <c r="B271" s="11"/>
      <c r="C271" s="11"/>
      <c r="D271" s="11"/>
      <c r="E271" s="11"/>
      <c r="F271" s="11"/>
      <c r="G271" s="12"/>
      <c r="H271" s="11"/>
      <c r="I271" s="11"/>
      <c r="J271" s="11"/>
      <c r="K271" s="11"/>
      <c r="L271" s="11"/>
      <c r="M271" s="11"/>
      <c r="N271" s="11"/>
      <c r="O271" s="11"/>
      <c r="P271" s="11"/>
      <c r="Q271" s="11"/>
      <c r="R271" s="11"/>
      <c r="S271" s="11"/>
    </row>
    <row r="272" spans="1:19">
      <c r="A272" s="11"/>
      <c r="B272" s="11"/>
      <c r="C272" s="11"/>
      <c r="D272" s="11"/>
      <c r="E272" s="11"/>
      <c r="F272" s="11"/>
      <c r="G272" s="12"/>
      <c r="H272" s="11"/>
      <c r="I272" s="11"/>
      <c r="J272" s="11"/>
      <c r="K272" s="11"/>
      <c r="L272" s="11"/>
      <c r="M272" s="11"/>
      <c r="N272" s="11"/>
      <c r="Q272" s="11"/>
      <c r="R272" s="11"/>
      <c r="S272" s="11"/>
    </row>
    <row r="273" spans="1:19">
      <c r="A273" s="11"/>
      <c r="B273" s="11"/>
      <c r="C273" s="11"/>
      <c r="D273" s="11"/>
      <c r="E273" s="11"/>
      <c r="F273" s="11"/>
      <c r="G273" s="12"/>
      <c r="H273" s="11"/>
      <c r="I273" s="11"/>
      <c r="J273" s="11"/>
      <c r="K273" s="11"/>
      <c r="L273" s="11"/>
      <c r="M273" s="11"/>
      <c r="N273" s="11"/>
      <c r="Q273" s="11"/>
      <c r="R273" s="11"/>
      <c r="S273" s="11"/>
    </row>
    <row r="274" spans="1:19">
      <c r="A274" s="11"/>
      <c r="B274" s="11"/>
      <c r="C274" s="11"/>
      <c r="D274" s="11"/>
      <c r="E274" s="11"/>
      <c r="F274" s="11"/>
      <c r="G274" s="12"/>
      <c r="H274" s="11"/>
      <c r="I274" s="11"/>
      <c r="J274" s="11"/>
      <c r="K274" s="11"/>
      <c r="L274" s="11"/>
      <c r="M274" s="11"/>
      <c r="N274" s="11"/>
      <c r="Q274" s="11"/>
      <c r="R274" s="11"/>
      <c r="S274" s="11"/>
    </row>
  </sheetData>
  <mergeCells count="16">
    <mergeCell ref="A1:T1"/>
    <mergeCell ref="A3:A4"/>
    <mergeCell ref="B3:B4"/>
    <mergeCell ref="C3:C4"/>
    <mergeCell ref="D3:D4"/>
    <mergeCell ref="E3:E4"/>
    <mergeCell ref="F3:F4"/>
    <mergeCell ref="G3:G4"/>
    <mergeCell ref="H3:H4"/>
    <mergeCell ref="I3:I4"/>
    <mergeCell ref="J3:K3"/>
    <mergeCell ref="S3:S4"/>
    <mergeCell ref="L3:L4"/>
    <mergeCell ref="M3:N3"/>
    <mergeCell ref="O3:P3"/>
    <mergeCell ref="Q3:R3"/>
  </mergeCells>
  <pageMargins left="0.25" right="0.25" top="0.75" bottom="0.75" header="0.3" footer="0.3"/>
  <pageSetup paperSize="8" scale="47" fitToHeight="0" orientation="landscape" horizontalDpi="4294967292"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pageSetUpPr fitToPage="1"/>
  </sheetPr>
  <dimension ref="A1:U19"/>
  <sheetViews>
    <sheetView zoomScale="50" zoomScaleNormal="50" workbookViewId="0">
      <selection activeCell="F46" sqref="F46"/>
    </sheetView>
  </sheetViews>
  <sheetFormatPr defaultRowHeight="15"/>
  <cols>
    <col min="1" max="1" width="5.140625" customWidth="1"/>
    <col min="2" max="2" width="36.28515625" customWidth="1"/>
    <col min="3" max="3" width="92.140625" customWidth="1"/>
    <col min="4" max="4" width="24.140625" customWidth="1"/>
    <col min="5" max="5" width="50.7109375" customWidth="1"/>
    <col min="6" max="6" width="20.7109375" customWidth="1"/>
    <col min="7" max="7" width="27" customWidth="1"/>
    <col min="8" max="8" width="54" customWidth="1"/>
    <col min="9" max="9" width="13.7109375" customWidth="1"/>
    <col min="10" max="10" width="12" customWidth="1"/>
    <col min="11" max="11" width="14.5703125" customWidth="1"/>
    <col min="12" max="12" width="13.5703125" customWidth="1"/>
    <col min="13" max="13" width="13.140625" customWidth="1"/>
    <col min="14" max="14" width="14" customWidth="1"/>
    <col min="15" max="15" width="15.140625" customWidth="1"/>
    <col min="16" max="16" width="19.28515625" customWidth="1"/>
    <col min="17" max="17" width="13.7109375" customWidth="1"/>
    <col min="18" max="18" width="14" customWidth="1"/>
    <col min="19" max="19" width="19" customWidth="1"/>
    <col min="20" max="20" width="18.425781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21" ht="15.75" customHeight="1">
      <c r="A1" s="364" t="s">
        <v>1507</v>
      </c>
      <c r="B1" s="364"/>
      <c r="C1" s="364"/>
      <c r="D1" s="364"/>
      <c r="E1" s="364"/>
      <c r="F1" s="364"/>
      <c r="G1" s="364"/>
      <c r="H1" s="364"/>
      <c r="I1" s="364"/>
      <c r="J1" s="364"/>
      <c r="K1" s="365"/>
      <c r="L1" s="365"/>
      <c r="M1" s="365"/>
      <c r="N1" s="365"/>
      <c r="O1" s="365"/>
      <c r="P1" s="365"/>
      <c r="Q1" s="365"/>
      <c r="R1" s="365"/>
      <c r="S1" s="365"/>
      <c r="T1" s="365"/>
    </row>
    <row r="3" spans="1:21" ht="43.5" customHeight="1">
      <c r="A3" s="356" t="s">
        <v>0</v>
      </c>
      <c r="B3" s="356" t="s">
        <v>1</v>
      </c>
      <c r="C3" s="356" t="s">
        <v>2</v>
      </c>
      <c r="D3" s="356" t="s">
        <v>3</v>
      </c>
      <c r="E3" s="356" t="s">
        <v>4</v>
      </c>
      <c r="F3" s="356" t="s">
        <v>5</v>
      </c>
      <c r="G3" s="356" t="s">
        <v>6</v>
      </c>
      <c r="H3" s="356" t="s">
        <v>7</v>
      </c>
      <c r="I3" s="356" t="s">
        <v>8</v>
      </c>
      <c r="J3" s="357" t="s">
        <v>9</v>
      </c>
      <c r="K3" s="358"/>
      <c r="L3" s="356" t="s">
        <v>10</v>
      </c>
      <c r="M3" s="359" t="s">
        <v>11</v>
      </c>
      <c r="N3" s="360"/>
      <c r="O3" s="366" t="s">
        <v>12</v>
      </c>
      <c r="P3" s="367"/>
      <c r="Q3" s="361" t="s">
        <v>13</v>
      </c>
      <c r="R3" s="361"/>
      <c r="S3" s="362" t="s">
        <v>14</v>
      </c>
    </row>
    <row r="4" spans="1:21">
      <c r="A4" s="348"/>
      <c r="B4" s="348"/>
      <c r="C4" s="348"/>
      <c r="D4" s="348"/>
      <c r="E4" s="348"/>
      <c r="F4" s="348"/>
      <c r="G4" s="348"/>
      <c r="H4" s="348"/>
      <c r="I4" s="348"/>
      <c r="J4" s="2" t="s">
        <v>15</v>
      </c>
      <c r="K4" s="52" t="s">
        <v>16</v>
      </c>
      <c r="L4" s="348"/>
      <c r="M4" s="2">
        <v>2018</v>
      </c>
      <c r="N4" s="2">
        <v>2019</v>
      </c>
      <c r="O4" s="2">
        <v>2018</v>
      </c>
      <c r="P4" s="2">
        <v>2019</v>
      </c>
      <c r="Q4" s="2">
        <v>2018</v>
      </c>
      <c r="R4" s="2">
        <v>2019</v>
      </c>
      <c r="S4" s="363"/>
    </row>
    <row r="5" spans="1:21">
      <c r="A5" s="4" t="s">
        <v>17</v>
      </c>
      <c r="B5" s="4" t="s">
        <v>18</v>
      </c>
      <c r="C5" s="4" t="s">
        <v>19</v>
      </c>
      <c r="D5" s="4" t="s">
        <v>20</v>
      </c>
      <c r="E5" s="4" t="s">
        <v>21</v>
      </c>
      <c r="F5" s="4" t="s">
        <v>22</v>
      </c>
      <c r="G5" s="4" t="s">
        <v>23</v>
      </c>
      <c r="H5" s="4" t="s">
        <v>24</v>
      </c>
      <c r="I5" s="4" t="s">
        <v>25</v>
      </c>
      <c r="J5" s="4" t="s">
        <v>26</v>
      </c>
      <c r="K5" s="53" t="s">
        <v>27</v>
      </c>
      <c r="L5" s="4" t="s">
        <v>28</v>
      </c>
      <c r="M5" s="4" t="s">
        <v>29</v>
      </c>
      <c r="N5" s="4" t="s">
        <v>30</v>
      </c>
      <c r="O5" s="4" t="s">
        <v>31</v>
      </c>
      <c r="P5" s="4" t="s">
        <v>32</v>
      </c>
      <c r="Q5" s="4" t="s">
        <v>33</v>
      </c>
      <c r="R5" s="4" t="s">
        <v>34</v>
      </c>
      <c r="S5" s="54" t="s">
        <v>35</v>
      </c>
    </row>
    <row r="6" spans="1:21" ht="152.25" customHeight="1">
      <c r="A6" s="126">
        <v>1</v>
      </c>
      <c r="B6" s="44" t="s">
        <v>569</v>
      </c>
      <c r="C6" s="50" t="s">
        <v>1122</v>
      </c>
      <c r="D6" s="50" t="s">
        <v>115</v>
      </c>
      <c r="E6" s="50" t="s">
        <v>1123</v>
      </c>
      <c r="F6" s="50" t="s">
        <v>93</v>
      </c>
      <c r="G6" s="138" t="s">
        <v>116</v>
      </c>
      <c r="H6" s="50" t="s">
        <v>117</v>
      </c>
      <c r="I6" s="50" t="s">
        <v>744</v>
      </c>
      <c r="J6" s="50" t="s">
        <v>118</v>
      </c>
      <c r="K6" s="127" t="s">
        <v>745</v>
      </c>
      <c r="L6" s="50" t="s">
        <v>119</v>
      </c>
      <c r="M6" s="50" t="s">
        <v>41</v>
      </c>
      <c r="N6" s="50"/>
      <c r="O6" s="128">
        <v>15903.5</v>
      </c>
      <c r="P6" s="128"/>
      <c r="Q6" s="128">
        <v>15903.5</v>
      </c>
      <c r="R6" s="128"/>
      <c r="S6" s="50" t="s">
        <v>1416</v>
      </c>
    </row>
    <row r="7" spans="1:21" ht="315" customHeight="1">
      <c r="A7" s="58">
        <v>2</v>
      </c>
      <c r="B7" s="117" t="s">
        <v>569</v>
      </c>
      <c r="C7" s="14" t="s">
        <v>570</v>
      </c>
      <c r="D7" s="14" t="s">
        <v>115</v>
      </c>
      <c r="E7" s="14" t="s">
        <v>571</v>
      </c>
      <c r="F7" s="14" t="s">
        <v>93</v>
      </c>
      <c r="G7" s="157" t="s">
        <v>113</v>
      </c>
      <c r="H7" s="14" t="s">
        <v>120</v>
      </c>
      <c r="I7" s="14" t="s">
        <v>263</v>
      </c>
      <c r="J7" s="14" t="s">
        <v>121</v>
      </c>
      <c r="K7" s="15" t="s">
        <v>122</v>
      </c>
      <c r="L7" s="14" t="s">
        <v>123</v>
      </c>
      <c r="M7" s="14" t="s">
        <v>41</v>
      </c>
      <c r="N7" s="14"/>
      <c r="O7" s="35" t="s">
        <v>124</v>
      </c>
      <c r="P7" s="35"/>
      <c r="Q7" s="35">
        <v>0</v>
      </c>
      <c r="R7" s="35"/>
      <c r="S7" s="249" t="s">
        <v>1416</v>
      </c>
    </row>
    <row r="8" spans="1:21" ht="168">
      <c r="A8" s="58">
        <v>3</v>
      </c>
      <c r="B8" s="117" t="s">
        <v>569</v>
      </c>
      <c r="C8" s="14" t="s">
        <v>572</v>
      </c>
      <c r="D8" s="14" t="s">
        <v>115</v>
      </c>
      <c r="E8" s="14" t="s">
        <v>573</v>
      </c>
      <c r="F8" s="117" t="s">
        <v>69</v>
      </c>
      <c r="G8" s="151" t="s">
        <v>125</v>
      </c>
      <c r="H8" s="117" t="s">
        <v>1417</v>
      </c>
      <c r="I8" s="117" t="s">
        <v>126</v>
      </c>
      <c r="J8" s="117" t="s">
        <v>127</v>
      </c>
      <c r="K8" s="55">
        <v>13200</v>
      </c>
      <c r="L8" s="117" t="s">
        <v>128</v>
      </c>
      <c r="M8" s="117" t="s">
        <v>41</v>
      </c>
      <c r="N8" s="117"/>
      <c r="O8" s="56" t="s">
        <v>264</v>
      </c>
      <c r="P8" s="56"/>
      <c r="Q8" s="125">
        <v>0</v>
      </c>
      <c r="R8" s="35"/>
      <c r="S8" s="249" t="s">
        <v>1416</v>
      </c>
    </row>
    <row r="9" spans="1:21" s="30" customFormat="1" ht="204">
      <c r="A9" s="63">
        <v>4</v>
      </c>
      <c r="B9" s="117" t="s">
        <v>569</v>
      </c>
      <c r="C9" s="14" t="s">
        <v>570</v>
      </c>
      <c r="D9" s="14" t="s">
        <v>115</v>
      </c>
      <c r="E9" s="14" t="s">
        <v>574</v>
      </c>
      <c r="F9" s="117" t="s">
        <v>528</v>
      </c>
      <c r="G9" s="151" t="s">
        <v>529</v>
      </c>
      <c r="H9" s="117" t="s">
        <v>265</v>
      </c>
      <c r="I9" s="117" t="s">
        <v>126</v>
      </c>
      <c r="J9" s="117" t="s">
        <v>127</v>
      </c>
      <c r="K9" s="55">
        <v>13200</v>
      </c>
      <c r="L9" s="117" t="s">
        <v>128</v>
      </c>
      <c r="M9" s="117" t="s">
        <v>41</v>
      </c>
      <c r="N9" s="117"/>
      <c r="O9" s="56">
        <v>31550</v>
      </c>
      <c r="P9" s="56"/>
      <c r="Q9" s="125">
        <v>31550</v>
      </c>
      <c r="R9" s="57"/>
      <c r="S9" s="249" t="s">
        <v>1416</v>
      </c>
    </row>
    <row r="10" spans="1:21" ht="144">
      <c r="A10" s="161">
        <v>5</v>
      </c>
      <c r="B10" s="161" t="s">
        <v>111</v>
      </c>
      <c r="C10" s="161" t="s">
        <v>1257</v>
      </c>
      <c r="D10" s="161" t="s">
        <v>898</v>
      </c>
      <c r="E10" s="111" t="s">
        <v>1258</v>
      </c>
      <c r="F10" s="161" t="s">
        <v>711</v>
      </c>
      <c r="G10" s="111" t="s">
        <v>880</v>
      </c>
      <c r="H10" s="161" t="s">
        <v>881</v>
      </c>
      <c r="I10" s="161" t="s">
        <v>1220</v>
      </c>
      <c r="J10" s="161" t="s">
        <v>1246</v>
      </c>
      <c r="K10" s="161" t="s">
        <v>1221</v>
      </c>
      <c r="L10" s="161" t="s">
        <v>119</v>
      </c>
      <c r="M10" s="161" t="s">
        <v>671</v>
      </c>
      <c r="N10" s="161" t="s">
        <v>41</v>
      </c>
      <c r="O10" s="161" t="s">
        <v>671</v>
      </c>
      <c r="P10" s="72">
        <v>48000</v>
      </c>
      <c r="Q10" s="161" t="s">
        <v>671</v>
      </c>
      <c r="R10" s="72">
        <v>48000</v>
      </c>
      <c r="S10" s="249" t="s">
        <v>1416</v>
      </c>
    </row>
    <row r="11" spans="1:21" ht="240">
      <c r="A11" s="91">
        <v>6</v>
      </c>
      <c r="B11" s="91" t="s">
        <v>111</v>
      </c>
      <c r="C11" s="91" t="s">
        <v>1124</v>
      </c>
      <c r="D11" s="91" t="s">
        <v>899</v>
      </c>
      <c r="E11" s="91" t="s">
        <v>1418</v>
      </c>
      <c r="F11" s="91" t="s">
        <v>824</v>
      </c>
      <c r="G11" s="106" t="s">
        <v>882</v>
      </c>
      <c r="H11" s="91" t="s">
        <v>885</v>
      </c>
      <c r="I11" s="91" t="s">
        <v>883</v>
      </c>
      <c r="J11" s="91" t="s">
        <v>121</v>
      </c>
      <c r="K11" s="129">
        <v>20000</v>
      </c>
      <c r="L11" s="91" t="s">
        <v>884</v>
      </c>
      <c r="M11" s="91" t="s">
        <v>671</v>
      </c>
      <c r="N11" s="91" t="s">
        <v>41</v>
      </c>
      <c r="O11" s="91" t="s">
        <v>671</v>
      </c>
      <c r="P11" s="97">
        <v>0</v>
      </c>
      <c r="Q11" s="91" t="s">
        <v>671</v>
      </c>
      <c r="R11" s="96">
        <v>0</v>
      </c>
      <c r="S11" s="249" t="s">
        <v>1416</v>
      </c>
    </row>
    <row r="12" spans="1:21" ht="183.75" customHeight="1">
      <c r="A12" s="91">
        <v>7</v>
      </c>
      <c r="B12" s="91" t="s">
        <v>111</v>
      </c>
      <c r="C12" s="91" t="s">
        <v>1125</v>
      </c>
      <c r="D12" s="91" t="s">
        <v>899</v>
      </c>
      <c r="E12" s="91" t="s">
        <v>1419</v>
      </c>
      <c r="F12" s="91" t="s">
        <v>711</v>
      </c>
      <c r="G12" s="106" t="s">
        <v>125</v>
      </c>
      <c r="H12" s="91" t="s">
        <v>1420</v>
      </c>
      <c r="I12" s="91" t="s">
        <v>886</v>
      </c>
      <c r="J12" s="91" t="s">
        <v>888</v>
      </c>
      <c r="K12" s="91">
        <v>13527</v>
      </c>
      <c r="L12" s="91" t="s">
        <v>887</v>
      </c>
      <c r="M12" s="91" t="s">
        <v>671</v>
      </c>
      <c r="N12" s="91" t="s">
        <v>41</v>
      </c>
      <c r="O12" s="91"/>
      <c r="P12" s="96">
        <v>5000</v>
      </c>
      <c r="Q12" s="91"/>
      <c r="R12" s="96">
        <v>0</v>
      </c>
      <c r="S12" s="249" t="s">
        <v>1416</v>
      </c>
    </row>
    <row r="13" spans="1:21" ht="183" customHeight="1">
      <c r="A13" s="161">
        <v>8</v>
      </c>
      <c r="B13" s="161" t="s">
        <v>111</v>
      </c>
      <c r="C13" s="161" t="s">
        <v>1259</v>
      </c>
      <c r="D13" s="161" t="s">
        <v>1222</v>
      </c>
      <c r="E13" s="161" t="s">
        <v>1421</v>
      </c>
      <c r="F13" s="161" t="s">
        <v>711</v>
      </c>
      <c r="G13" s="111" t="s">
        <v>889</v>
      </c>
      <c r="H13" s="161" t="s">
        <v>891</v>
      </c>
      <c r="I13" s="161" t="s">
        <v>890</v>
      </c>
      <c r="J13" s="161" t="s">
        <v>888</v>
      </c>
      <c r="K13" s="148">
        <v>13527</v>
      </c>
      <c r="L13" s="161" t="s">
        <v>119</v>
      </c>
      <c r="M13" s="161" t="s">
        <v>671</v>
      </c>
      <c r="N13" s="161" t="s">
        <v>41</v>
      </c>
      <c r="O13" s="161" t="s">
        <v>671</v>
      </c>
      <c r="P13" s="72">
        <v>64000</v>
      </c>
      <c r="Q13" s="161" t="s">
        <v>671</v>
      </c>
      <c r="R13" s="72">
        <v>64000</v>
      </c>
      <c r="S13" s="249" t="s">
        <v>1416</v>
      </c>
      <c r="T13" s="17"/>
      <c r="U13" s="17"/>
    </row>
    <row r="14" spans="1:21" ht="187.5" customHeight="1">
      <c r="A14" s="91">
        <v>9</v>
      </c>
      <c r="B14" s="91" t="s">
        <v>111</v>
      </c>
      <c r="C14" s="91" t="s">
        <v>1126</v>
      </c>
      <c r="D14" s="91" t="s">
        <v>899</v>
      </c>
      <c r="E14" s="91" t="s">
        <v>1422</v>
      </c>
      <c r="F14" s="91" t="s">
        <v>711</v>
      </c>
      <c r="G14" s="106" t="s">
        <v>892</v>
      </c>
      <c r="H14" s="91" t="s">
        <v>894</v>
      </c>
      <c r="I14" s="91" t="s">
        <v>893</v>
      </c>
      <c r="J14" s="91" t="s">
        <v>895</v>
      </c>
      <c r="K14" s="91">
        <v>5</v>
      </c>
      <c r="L14" s="91" t="s">
        <v>119</v>
      </c>
      <c r="M14" s="91" t="s">
        <v>671</v>
      </c>
      <c r="N14" s="91" t="s">
        <v>41</v>
      </c>
      <c r="O14" s="91" t="s">
        <v>671</v>
      </c>
      <c r="P14" s="97">
        <v>0</v>
      </c>
      <c r="Q14" s="91" t="s">
        <v>671</v>
      </c>
      <c r="R14" s="96">
        <v>0</v>
      </c>
      <c r="S14" s="249" t="s">
        <v>1416</v>
      </c>
      <c r="T14" s="17"/>
      <c r="U14" s="13"/>
    </row>
    <row r="15" spans="1:21" ht="180">
      <c r="A15" s="161">
        <v>10</v>
      </c>
      <c r="B15" s="161" t="s">
        <v>111</v>
      </c>
      <c r="C15" s="161" t="s">
        <v>1260</v>
      </c>
      <c r="D15" s="161" t="s">
        <v>899</v>
      </c>
      <c r="E15" s="161" t="s">
        <v>1423</v>
      </c>
      <c r="F15" s="161" t="s">
        <v>711</v>
      </c>
      <c r="G15" s="111" t="s">
        <v>896</v>
      </c>
      <c r="H15" s="161" t="s">
        <v>897</v>
      </c>
      <c r="I15" s="161" t="s">
        <v>1224</v>
      </c>
      <c r="J15" s="161" t="s">
        <v>127</v>
      </c>
      <c r="K15" s="148">
        <v>13200</v>
      </c>
      <c r="L15" s="161" t="s">
        <v>887</v>
      </c>
      <c r="M15" s="161" t="s">
        <v>671</v>
      </c>
      <c r="N15" s="161" t="s">
        <v>41</v>
      </c>
      <c r="O15" s="161" t="s">
        <v>671</v>
      </c>
      <c r="P15" s="72">
        <v>33000</v>
      </c>
      <c r="Q15" s="161" t="s">
        <v>671</v>
      </c>
      <c r="R15" s="72">
        <v>32000</v>
      </c>
      <c r="S15" s="249" t="s">
        <v>1416</v>
      </c>
    </row>
    <row r="17" spans="16:20">
      <c r="P17" s="214"/>
      <c r="Q17" s="220" t="s">
        <v>525</v>
      </c>
      <c r="R17" s="220" t="s">
        <v>527</v>
      </c>
    </row>
    <row r="18" spans="16:20">
      <c r="P18" s="260" t="s">
        <v>205</v>
      </c>
      <c r="Q18" s="185">
        <v>10</v>
      </c>
      <c r="R18" s="221">
        <f>Q6+Q7+Q8+Q9+R10+R11+R12+R13+R14+R15</f>
        <v>191453.5</v>
      </c>
    </row>
    <row r="19" spans="16:20">
      <c r="R19" s="188"/>
      <c r="T19" s="13"/>
    </row>
  </sheetData>
  <mergeCells count="16">
    <mergeCell ref="A1:T1"/>
    <mergeCell ref="A3:A4"/>
    <mergeCell ref="B3:B4"/>
    <mergeCell ref="C3:C4"/>
    <mergeCell ref="D3:D4"/>
    <mergeCell ref="E3:E4"/>
    <mergeCell ref="F3:F4"/>
    <mergeCell ref="G3:G4"/>
    <mergeCell ref="H3:H4"/>
    <mergeCell ref="S3:S4"/>
    <mergeCell ref="I3:I4"/>
    <mergeCell ref="J3:K3"/>
    <mergeCell ref="L3:L4"/>
    <mergeCell ref="M3:N3"/>
    <mergeCell ref="O3:P3"/>
    <mergeCell ref="Q3:R3"/>
  </mergeCells>
  <pageMargins left="0.25" right="0.25" top="0.75" bottom="0.75" header="0.3" footer="0.3"/>
  <pageSetup paperSize="8" scale="47" fitToHeight="0" orientation="landscape" horizontalDpi="4294967292"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94"/>
  <sheetViews>
    <sheetView zoomScale="60" zoomScaleNormal="60" workbookViewId="0">
      <pane ySplit="3" topLeftCell="A15" activePane="bottomLeft" state="frozen"/>
      <selection activeCell="A3" sqref="A3"/>
      <selection pane="bottomLeft" activeCell="A16" sqref="A16"/>
    </sheetView>
  </sheetViews>
  <sheetFormatPr defaultRowHeight="15"/>
  <cols>
    <col min="1" max="1" width="5.140625" customWidth="1"/>
    <col min="2" max="2" width="36.28515625" customWidth="1"/>
    <col min="3" max="3" width="50.140625" customWidth="1"/>
    <col min="4" max="4" width="24.140625" customWidth="1"/>
    <col min="5" max="5" width="50.7109375" customWidth="1"/>
    <col min="6" max="6" width="20.7109375" customWidth="1"/>
    <col min="7" max="7" width="27" style="7" customWidth="1"/>
    <col min="8" max="8" width="71.5703125" customWidth="1"/>
    <col min="9" max="9" width="26.7109375" customWidth="1"/>
    <col min="10" max="10" width="16.5703125" customWidth="1"/>
    <col min="11" max="11" width="19.570312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4" customWidth="1"/>
    <col min="19" max="19" width="17.28515625" customWidth="1"/>
    <col min="20" max="20" width="15.425781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21" ht="20.25" customHeight="1">
      <c r="A1" s="364" t="s">
        <v>1508</v>
      </c>
      <c r="B1" s="364"/>
      <c r="C1" s="364"/>
      <c r="D1" s="364"/>
      <c r="E1" s="364"/>
      <c r="F1" s="364"/>
      <c r="G1" s="364"/>
      <c r="H1" s="364"/>
      <c r="I1" s="364"/>
      <c r="J1" s="364"/>
      <c r="K1" s="364"/>
      <c r="L1" s="364"/>
      <c r="M1" s="364"/>
      <c r="N1" s="364"/>
      <c r="O1" s="364"/>
      <c r="P1" s="364"/>
      <c r="Q1" s="364"/>
      <c r="R1" s="364"/>
      <c r="S1" s="364"/>
      <c r="T1" s="364"/>
    </row>
    <row r="2" spans="1:21" ht="14.25" customHeight="1"/>
    <row r="3" spans="1:21" ht="44.25" customHeight="1">
      <c r="A3" s="356" t="s">
        <v>0</v>
      </c>
      <c r="B3" s="356" t="s">
        <v>1</v>
      </c>
      <c r="C3" s="356" t="s">
        <v>2</v>
      </c>
      <c r="D3" s="356" t="s">
        <v>3</v>
      </c>
      <c r="E3" s="356" t="s">
        <v>4</v>
      </c>
      <c r="F3" s="356" t="s">
        <v>5</v>
      </c>
      <c r="G3" s="356" t="s">
        <v>6</v>
      </c>
      <c r="H3" s="356" t="s">
        <v>7</v>
      </c>
      <c r="I3" s="356" t="s">
        <v>8</v>
      </c>
      <c r="J3" s="359" t="s">
        <v>9</v>
      </c>
      <c r="K3" s="360"/>
      <c r="L3" s="356" t="s">
        <v>10</v>
      </c>
      <c r="M3" s="359" t="s">
        <v>11</v>
      </c>
      <c r="N3" s="360"/>
      <c r="O3" s="359" t="s">
        <v>12</v>
      </c>
      <c r="P3" s="360"/>
      <c r="Q3" s="359" t="s">
        <v>13</v>
      </c>
      <c r="R3" s="360"/>
      <c r="S3" s="363" t="s">
        <v>14</v>
      </c>
    </row>
    <row r="4" spans="1:21" ht="26.25" customHeight="1">
      <c r="A4" s="368"/>
      <c r="B4" s="368"/>
      <c r="C4" s="368"/>
      <c r="D4" s="368"/>
      <c r="E4" s="368"/>
      <c r="F4" s="368"/>
      <c r="G4" s="368"/>
      <c r="H4" s="368"/>
      <c r="I4" s="368"/>
      <c r="J4" s="2" t="s">
        <v>15</v>
      </c>
      <c r="K4" s="52" t="s">
        <v>16</v>
      </c>
      <c r="L4" s="368"/>
      <c r="M4" s="2">
        <v>2018</v>
      </c>
      <c r="N4" s="2">
        <v>2019</v>
      </c>
      <c r="O4" s="2">
        <v>2018</v>
      </c>
      <c r="P4" s="2">
        <v>2019</v>
      </c>
      <c r="Q4" s="2">
        <v>2018</v>
      </c>
      <c r="R4" s="2">
        <v>2019</v>
      </c>
      <c r="S4" s="369"/>
    </row>
    <row r="5" spans="1:21" ht="14.25" customHeight="1">
      <c r="A5" s="4" t="s">
        <v>17</v>
      </c>
      <c r="B5" s="4" t="s">
        <v>18</v>
      </c>
      <c r="C5" s="4" t="s">
        <v>19</v>
      </c>
      <c r="D5" s="4" t="s">
        <v>20</v>
      </c>
      <c r="E5" s="4" t="s">
        <v>21</v>
      </c>
      <c r="F5" s="4" t="s">
        <v>22</v>
      </c>
      <c r="G5" s="51" t="s">
        <v>23</v>
      </c>
      <c r="H5" s="4" t="s">
        <v>24</v>
      </c>
      <c r="I5" s="4" t="s">
        <v>25</v>
      </c>
      <c r="J5" s="4" t="s">
        <v>26</v>
      </c>
      <c r="K5" s="53" t="s">
        <v>27</v>
      </c>
      <c r="L5" s="4" t="s">
        <v>28</v>
      </c>
      <c r="M5" s="4" t="s">
        <v>29</v>
      </c>
      <c r="N5" s="4" t="s">
        <v>30</v>
      </c>
      <c r="O5" s="4" t="s">
        <v>31</v>
      </c>
      <c r="P5" s="4" t="s">
        <v>32</v>
      </c>
      <c r="Q5" s="4" t="s">
        <v>131</v>
      </c>
      <c r="R5" s="4" t="s">
        <v>34</v>
      </c>
      <c r="S5" s="54" t="s">
        <v>35</v>
      </c>
    </row>
    <row r="6" spans="1:21" s="9" customFormat="1" ht="300">
      <c r="A6" s="91">
        <v>1</v>
      </c>
      <c r="B6" s="91" t="s">
        <v>111</v>
      </c>
      <c r="C6" s="91" t="s">
        <v>1425</v>
      </c>
      <c r="D6" s="91" t="s">
        <v>556</v>
      </c>
      <c r="E6" s="91" t="s">
        <v>1363</v>
      </c>
      <c r="F6" s="91" t="s">
        <v>145</v>
      </c>
      <c r="G6" s="106" t="s">
        <v>267</v>
      </c>
      <c r="H6" s="91" t="s">
        <v>268</v>
      </c>
      <c r="I6" s="91" t="s">
        <v>146</v>
      </c>
      <c r="J6" s="91" t="s">
        <v>147</v>
      </c>
      <c r="K6" s="93" t="s">
        <v>519</v>
      </c>
      <c r="L6" s="91" t="s">
        <v>269</v>
      </c>
      <c r="M6" s="91" t="s">
        <v>65</v>
      </c>
      <c r="N6" s="91"/>
      <c r="O6" s="96">
        <v>75000</v>
      </c>
      <c r="P6" s="96"/>
      <c r="Q6" s="96">
        <v>75000</v>
      </c>
      <c r="R6" s="96"/>
      <c r="S6" s="91" t="s">
        <v>1424</v>
      </c>
      <c r="U6" s="101"/>
    </row>
    <row r="7" spans="1:21" s="78" customFormat="1" ht="300">
      <c r="A7" s="44">
        <v>2</v>
      </c>
      <c r="B7" s="44" t="s">
        <v>111</v>
      </c>
      <c r="C7" s="44" t="s">
        <v>1426</v>
      </c>
      <c r="D7" s="44" t="s">
        <v>556</v>
      </c>
      <c r="E7" s="44" t="s">
        <v>717</v>
      </c>
      <c r="F7" s="44" t="s">
        <v>145</v>
      </c>
      <c r="G7" s="111" t="s">
        <v>159</v>
      </c>
      <c r="H7" s="44" t="s">
        <v>271</v>
      </c>
      <c r="I7" s="44" t="s">
        <v>148</v>
      </c>
      <c r="J7" s="44" t="s">
        <v>149</v>
      </c>
      <c r="K7" s="42" t="s">
        <v>692</v>
      </c>
      <c r="L7" s="44" t="s">
        <v>269</v>
      </c>
      <c r="M7" s="44" t="s">
        <v>41</v>
      </c>
      <c r="N7" s="44"/>
      <c r="O7" s="72">
        <v>14989.71</v>
      </c>
      <c r="P7" s="72"/>
      <c r="Q7" s="72">
        <v>14989.71</v>
      </c>
      <c r="R7" s="72"/>
      <c r="S7" s="251" t="s">
        <v>1424</v>
      </c>
    </row>
    <row r="8" spans="1:21" s="9" customFormat="1" ht="300">
      <c r="A8" s="91">
        <v>3</v>
      </c>
      <c r="B8" s="91" t="s">
        <v>111</v>
      </c>
      <c r="C8" s="91" t="s">
        <v>1427</v>
      </c>
      <c r="D8" s="91" t="s">
        <v>556</v>
      </c>
      <c r="E8" s="91" t="s">
        <v>575</v>
      </c>
      <c r="F8" s="91" t="s">
        <v>145</v>
      </c>
      <c r="G8" s="106" t="s">
        <v>150</v>
      </c>
      <c r="H8" s="91" t="s">
        <v>271</v>
      </c>
      <c r="I8" s="91" t="s">
        <v>40</v>
      </c>
      <c r="J8" s="91" t="s">
        <v>80</v>
      </c>
      <c r="K8" s="93" t="s">
        <v>151</v>
      </c>
      <c r="L8" s="91" t="s">
        <v>269</v>
      </c>
      <c r="M8" s="91" t="s">
        <v>41</v>
      </c>
      <c r="N8" s="91"/>
      <c r="O8" s="96">
        <v>7500</v>
      </c>
      <c r="P8" s="96"/>
      <c r="Q8" s="96">
        <v>0</v>
      </c>
      <c r="R8" s="96"/>
      <c r="S8" s="251" t="s">
        <v>1424</v>
      </c>
    </row>
    <row r="9" spans="1:21" s="201" customFormat="1" ht="300">
      <c r="A9" s="191">
        <v>4</v>
      </c>
      <c r="B9" s="191" t="s">
        <v>111</v>
      </c>
      <c r="C9" s="191" t="s">
        <v>1509</v>
      </c>
      <c r="D9" s="191" t="s">
        <v>556</v>
      </c>
      <c r="E9" s="191" t="s">
        <v>1510</v>
      </c>
      <c r="F9" s="191" t="s">
        <v>711</v>
      </c>
      <c r="G9" s="198" t="s">
        <v>159</v>
      </c>
      <c r="H9" s="191" t="s">
        <v>271</v>
      </c>
      <c r="I9" s="191" t="s">
        <v>755</v>
      </c>
      <c r="J9" s="191" t="s">
        <v>1364</v>
      </c>
      <c r="K9" s="194" t="s">
        <v>1511</v>
      </c>
      <c r="L9" s="191" t="s">
        <v>785</v>
      </c>
      <c r="M9" s="191"/>
      <c r="N9" s="191" t="s">
        <v>41</v>
      </c>
      <c r="O9" s="208"/>
      <c r="P9" s="208">
        <v>40000</v>
      </c>
      <c r="Q9" s="208"/>
      <c r="R9" s="208">
        <v>40000</v>
      </c>
      <c r="S9" s="191" t="s">
        <v>1424</v>
      </c>
      <c r="T9" s="318"/>
    </row>
    <row r="10" spans="1:21" s="102" customFormat="1" ht="300">
      <c r="A10" s="91">
        <v>5</v>
      </c>
      <c r="B10" s="91" t="s">
        <v>111</v>
      </c>
      <c r="C10" s="91" t="s">
        <v>1428</v>
      </c>
      <c r="D10" s="91" t="s">
        <v>1214</v>
      </c>
      <c r="E10" s="91" t="s">
        <v>754</v>
      </c>
      <c r="F10" s="91" t="s">
        <v>756</v>
      </c>
      <c r="G10" s="106" t="s">
        <v>757</v>
      </c>
      <c r="H10" s="91" t="s">
        <v>758</v>
      </c>
      <c r="I10" s="91" t="s">
        <v>759</v>
      </c>
      <c r="J10" s="91" t="s">
        <v>760</v>
      </c>
      <c r="K10" s="93" t="s">
        <v>1225</v>
      </c>
      <c r="L10" s="91" t="s">
        <v>269</v>
      </c>
      <c r="M10" s="91"/>
      <c r="N10" s="91" t="s">
        <v>65</v>
      </c>
      <c r="O10" s="96"/>
      <c r="P10" s="96">
        <v>40098</v>
      </c>
      <c r="Q10" s="96"/>
      <c r="R10" s="96">
        <v>40098</v>
      </c>
      <c r="S10" s="251" t="s">
        <v>1424</v>
      </c>
    </row>
    <row r="11" spans="1:21" s="201" customFormat="1" ht="409.5">
      <c r="A11" s="191">
        <v>6</v>
      </c>
      <c r="B11" s="191" t="s">
        <v>111</v>
      </c>
      <c r="C11" s="191" t="s">
        <v>1365</v>
      </c>
      <c r="D11" s="191" t="s">
        <v>1214</v>
      </c>
      <c r="E11" s="191" t="s">
        <v>1334</v>
      </c>
      <c r="F11" s="191" t="s">
        <v>756</v>
      </c>
      <c r="G11" s="198" t="s">
        <v>761</v>
      </c>
      <c r="H11" s="191" t="s">
        <v>1276</v>
      </c>
      <c r="I11" s="191" t="s">
        <v>1274</v>
      </c>
      <c r="J11" s="191" t="s">
        <v>1366</v>
      </c>
      <c r="K11" s="194" t="s">
        <v>1512</v>
      </c>
      <c r="L11" s="191" t="s">
        <v>269</v>
      </c>
      <c r="M11" s="191"/>
      <c r="N11" s="191" t="s">
        <v>41</v>
      </c>
      <c r="O11" s="208"/>
      <c r="P11" s="208">
        <v>794902</v>
      </c>
      <c r="Q11" s="208"/>
      <c r="R11" s="208">
        <v>794902</v>
      </c>
      <c r="S11" s="191" t="s">
        <v>1424</v>
      </c>
    </row>
    <row r="12" spans="1:21" s="102" customFormat="1" ht="300">
      <c r="A12" s="91">
        <v>7</v>
      </c>
      <c r="B12" s="91" t="s">
        <v>111</v>
      </c>
      <c r="C12" s="91" t="s">
        <v>1429</v>
      </c>
      <c r="D12" s="91" t="s">
        <v>556</v>
      </c>
      <c r="E12" s="91" t="s">
        <v>762</v>
      </c>
      <c r="F12" s="91" t="s">
        <v>756</v>
      </c>
      <c r="G12" s="106" t="s">
        <v>763</v>
      </c>
      <c r="H12" s="91" t="s">
        <v>764</v>
      </c>
      <c r="I12" s="91" t="s">
        <v>765</v>
      </c>
      <c r="J12" s="91" t="s">
        <v>766</v>
      </c>
      <c r="K12" s="93" t="s">
        <v>767</v>
      </c>
      <c r="L12" s="91" t="s">
        <v>269</v>
      </c>
      <c r="M12" s="91"/>
      <c r="N12" s="91" t="s">
        <v>41</v>
      </c>
      <c r="O12" s="96"/>
      <c r="P12" s="96">
        <v>30000</v>
      </c>
      <c r="Q12" s="96"/>
      <c r="R12" s="96">
        <v>30000</v>
      </c>
      <c r="S12" s="251" t="s">
        <v>1424</v>
      </c>
    </row>
    <row r="13" spans="1:21" s="201" customFormat="1" ht="300">
      <c r="A13" s="191">
        <v>8</v>
      </c>
      <c r="B13" s="191" t="s">
        <v>111</v>
      </c>
      <c r="C13" s="191" t="s">
        <v>1430</v>
      </c>
      <c r="D13" s="191" t="s">
        <v>1214</v>
      </c>
      <c r="E13" s="191" t="s">
        <v>1335</v>
      </c>
      <c r="F13" s="191" t="s">
        <v>711</v>
      </c>
      <c r="G13" s="198" t="s">
        <v>768</v>
      </c>
      <c r="H13" s="191" t="s">
        <v>769</v>
      </c>
      <c r="I13" s="191" t="s">
        <v>1275</v>
      </c>
      <c r="J13" s="191" t="s">
        <v>1336</v>
      </c>
      <c r="K13" s="194" t="s">
        <v>1337</v>
      </c>
      <c r="L13" s="191" t="s">
        <v>770</v>
      </c>
      <c r="M13" s="191"/>
      <c r="N13" s="191" t="s">
        <v>160</v>
      </c>
      <c r="O13" s="208"/>
      <c r="P13" s="208">
        <v>50000</v>
      </c>
      <c r="Q13" s="208"/>
      <c r="R13" s="208">
        <v>50000</v>
      </c>
      <c r="S13" s="251" t="s">
        <v>1424</v>
      </c>
    </row>
    <row r="14" spans="1:21" s="102" customFormat="1" ht="300">
      <c r="A14" s="91">
        <v>9</v>
      </c>
      <c r="B14" s="91" t="s">
        <v>771</v>
      </c>
      <c r="C14" s="91" t="s">
        <v>1429</v>
      </c>
      <c r="D14" s="91" t="s">
        <v>556</v>
      </c>
      <c r="E14" s="91" t="s">
        <v>1434</v>
      </c>
      <c r="F14" s="91" t="s">
        <v>756</v>
      </c>
      <c r="G14" s="106" t="s">
        <v>772</v>
      </c>
      <c r="H14" s="91" t="s">
        <v>773</v>
      </c>
      <c r="I14" s="91" t="s">
        <v>774</v>
      </c>
      <c r="J14" s="91" t="s">
        <v>775</v>
      </c>
      <c r="K14" s="93" t="s">
        <v>776</v>
      </c>
      <c r="L14" s="91" t="s">
        <v>777</v>
      </c>
      <c r="M14" s="91"/>
      <c r="N14" s="91" t="s">
        <v>160</v>
      </c>
      <c r="O14" s="96"/>
      <c r="P14" s="96">
        <v>15000</v>
      </c>
      <c r="Q14" s="96"/>
      <c r="R14" s="96">
        <v>15000</v>
      </c>
      <c r="S14" s="91" t="s">
        <v>270</v>
      </c>
    </row>
    <row r="15" spans="1:21" s="102" customFormat="1" ht="300">
      <c r="A15" s="91">
        <v>10</v>
      </c>
      <c r="B15" s="91" t="s">
        <v>771</v>
      </c>
      <c r="C15" s="91" t="s">
        <v>1431</v>
      </c>
      <c r="D15" s="91" t="s">
        <v>556</v>
      </c>
      <c r="E15" s="91" t="s">
        <v>754</v>
      </c>
      <c r="F15" s="91" t="s">
        <v>756</v>
      </c>
      <c r="G15" s="106" t="s">
        <v>778</v>
      </c>
      <c r="H15" s="91" t="s">
        <v>773</v>
      </c>
      <c r="I15" s="91" t="s">
        <v>779</v>
      </c>
      <c r="J15" s="91" t="s">
        <v>780</v>
      </c>
      <c r="K15" s="93" t="s">
        <v>786</v>
      </c>
      <c r="L15" s="91" t="s">
        <v>781</v>
      </c>
      <c r="M15" s="91"/>
      <c r="N15" s="91" t="s">
        <v>160</v>
      </c>
      <c r="O15" s="96"/>
      <c r="P15" s="96">
        <v>30000</v>
      </c>
      <c r="Q15" s="96"/>
      <c r="R15" s="96">
        <v>30000</v>
      </c>
      <c r="S15" s="251" t="s">
        <v>1424</v>
      </c>
    </row>
    <row r="16" spans="1:21" s="102" customFormat="1" ht="300">
      <c r="A16" s="91">
        <v>11</v>
      </c>
      <c r="B16" s="91" t="s">
        <v>111</v>
      </c>
      <c r="C16" s="91" t="s">
        <v>1432</v>
      </c>
      <c r="D16" s="91" t="s">
        <v>556</v>
      </c>
      <c r="E16" s="91" t="s">
        <v>1433</v>
      </c>
      <c r="F16" s="91" t="s">
        <v>711</v>
      </c>
      <c r="G16" s="106" t="s">
        <v>150</v>
      </c>
      <c r="H16" s="91" t="s">
        <v>782</v>
      </c>
      <c r="I16" s="91" t="s">
        <v>40</v>
      </c>
      <c r="J16" s="91" t="s">
        <v>783</v>
      </c>
      <c r="K16" s="130" t="s">
        <v>784</v>
      </c>
      <c r="L16" s="91" t="s">
        <v>269</v>
      </c>
      <c r="M16" s="91"/>
      <c r="N16" s="91" t="s">
        <v>41</v>
      </c>
      <c r="O16" s="96"/>
      <c r="P16" s="96">
        <v>8000</v>
      </c>
      <c r="Q16" s="96"/>
      <c r="R16" s="96">
        <v>0</v>
      </c>
      <c r="S16" s="251" t="s">
        <v>1424</v>
      </c>
    </row>
    <row r="17" spans="1:19">
      <c r="A17" s="11"/>
      <c r="B17" s="11"/>
      <c r="C17" s="11"/>
      <c r="D17" s="11"/>
      <c r="E17" s="11"/>
      <c r="F17" s="11"/>
      <c r="G17" s="12"/>
      <c r="H17" s="11"/>
      <c r="I17" s="11"/>
      <c r="J17" s="11"/>
      <c r="K17" s="11"/>
      <c r="L17" s="11"/>
      <c r="M17" s="11"/>
      <c r="N17" s="11"/>
      <c r="O17" s="11"/>
      <c r="P17" s="11"/>
      <c r="Q17" s="11"/>
      <c r="R17" s="11"/>
      <c r="S17" s="11"/>
    </row>
    <row r="18" spans="1:19">
      <c r="A18" s="11"/>
      <c r="B18" s="11"/>
      <c r="C18" s="11"/>
      <c r="D18" s="11"/>
      <c r="E18" s="11"/>
      <c r="F18" s="11"/>
      <c r="G18" s="12"/>
      <c r="H18" s="11"/>
      <c r="I18" s="11"/>
      <c r="J18" s="11"/>
      <c r="K18" s="11"/>
      <c r="L18" s="11"/>
      <c r="M18" s="11"/>
      <c r="N18" s="11"/>
      <c r="O18" s="11"/>
      <c r="P18" s="187"/>
      <c r="Q18" s="187" t="s">
        <v>241</v>
      </c>
      <c r="R18" s="187" t="s">
        <v>242</v>
      </c>
      <c r="S18" s="11"/>
    </row>
    <row r="19" spans="1:19">
      <c r="A19" s="11"/>
      <c r="B19" s="11"/>
      <c r="C19" s="11"/>
      <c r="D19" s="11"/>
      <c r="E19" s="11"/>
      <c r="F19" s="11"/>
      <c r="G19" s="252"/>
      <c r="H19" s="11"/>
      <c r="I19" s="11"/>
      <c r="J19" s="11"/>
      <c r="K19" s="11"/>
      <c r="L19" s="11"/>
      <c r="M19" s="11"/>
      <c r="N19" s="11"/>
      <c r="O19" s="11"/>
      <c r="P19" s="260" t="s">
        <v>205</v>
      </c>
      <c r="Q19" s="63">
        <v>11</v>
      </c>
      <c r="R19" s="186">
        <f>Q6+Q7+R9+R11+R12+R13+R14+R15+R10</f>
        <v>1089989.71</v>
      </c>
    </row>
    <row r="20" spans="1:19">
      <c r="A20" s="11"/>
      <c r="B20" s="11"/>
      <c r="C20" s="11"/>
      <c r="D20" s="11"/>
      <c r="E20" s="11"/>
      <c r="F20" s="11"/>
      <c r="G20" s="12"/>
      <c r="H20" s="11"/>
      <c r="I20" s="11"/>
      <c r="J20" s="11"/>
      <c r="K20" s="11"/>
      <c r="L20" s="11"/>
      <c r="M20" s="11"/>
      <c r="N20" s="11"/>
      <c r="O20" s="11"/>
      <c r="P20" s="11"/>
    </row>
    <row r="21" spans="1:19">
      <c r="A21" s="11"/>
      <c r="B21" s="11"/>
      <c r="C21" s="11"/>
      <c r="D21" s="11"/>
      <c r="E21" s="11"/>
      <c r="F21" s="11"/>
      <c r="G21" s="12"/>
      <c r="H21" s="11"/>
      <c r="I21" s="11"/>
      <c r="J21" s="11"/>
      <c r="K21" s="11"/>
      <c r="L21" s="11"/>
      <c r="M21" s="11"/>
      <c r="N21" s="11"/>
      <c r="O21" s="11"/>
      <c r="P21" s="11"/>
      <c r="Q21" s="11"/>
      <c r="R21" s="11"/>
      <c r="S21" s="11"/>
    </row>
    <row r="22" spans="1:19">
      <c r="A22" s="11"/>
      <c r="B22" s="11"/>
      <c r="C22" s="11"/>
      <c r="D22" s="11"/>
      <c r="E22" s="11"/>
      <c r="F22" s="11"/>
      <c r="G22" s="12"/>
      <c r="H22" s="11"/>
      <c r="I22" s="11"/>
      <c r="J22" s="11"/>
      <c r="K22" s="11"/>
      <c r="L22" s="11"/>
      <c r="M22" s="11"/>
      <c r="N22" s="11"/>
      <c r="O22" s="11"/>
      <c r="P22" s="11"/>
      <c r="Q22" s="11"/>
      <c r="R22" s="11"/>
      <c r="S22" s="11"/>
    </row>
    <row r="23" spans="1:19">
      <c r="A23" s="11"/>
      <c r="B23" s="11"/>
      <c r="C23" s="11"/>
      <c r="D23" s="11"/>
      <c r="E23" s="11"/>
      <c r="F23" s="11"/>
      <c r="G23" s="12"/>
      <c r="H23" s="11"/>
      <c r="I23" s="11"/>
      <c r="J23" s="11"/>
      <c r="K23" s="11"/>
      <c r="L23" s="11"/>
      <c r="M23" s="11"/>
      <c r="N23" s="11"/>
      <c r="O23" s="11"/>
      <c r="P23" s="11"/>
      <c r="Q23" s="11"/>
      <c r="R23" s="11"/>
      <c r="S23" s="11"/>
    </row>
    <row r="24" spans="1:19">
      <c r="A24" s="11"/>
      <c r="B24" s="11"/>
      <c r="C24" s="11"/>
      <c r="D24" s="11"/>
      <c r="E24" s="11"/>
      <c r="F24" s="11"/>
      <c r="G24" s="12"/>
      <c r="H24" s="11"/>
      <c r="I24" s="11"/>
      <c r="J24" s="11"/>
      <c r="K24" s="11"/>
      <c r="L24" s="11"/>
      <c r="M24" s="11"/>
      <c r="N24" s="11"/>
      <c r="O24" s="11"/>
      <c r="P24" s="11"/>
      <c r="Q24" s="11"/>
      <c r="R24" s="11"/>
      <c r="S24" s="11"/>
    </row>
    <row r="25" spans="1:19">
      <c r="A25" s="11"/>
      <c r="B25" s="11"/>
      <c r="C25" s="11"/>
      <c r="D25" s="11"/>
      <c r="E25" s="11"/>
      <c r="F25" s="11"/>
      <c r="G25" s="12"/>
      <c r="H25" s="11"/>
      <c r="I25" s="11"/>
      <c r="J25" s="11"/>
      <c r="K25" s="11"/>
      <c r="L25" s="11"/>
      <c r="M25" s="11"/>
      <c r="N25" s="11"/>
      <c r="O25" s="11"/>
      <c r="P25" s="11"/>
      <c r="Q25" s="11"/>
      <c r="R25" s="11"/>
      <c r="S25" s="11"/>
    </row>
    <row r="26" spans="1:19">
      <c r="A26" s="11"/>
      <c r="B26" s="11"/>
      <c r="C26" s="11"/>
      <c r="D26" s="11"/>
      <c r="E26" s="11"/>
      <c r="F26" s="11"/>
      <c r="G26" s="12"/>
      <c r="H26" s="11"/>
      <c r="I26" s="11"/>
      <c r="J26" s="11"/>
      <c r="K26" s="11"/>
      <c r="L26" s="11"/>
      <c r="M26" s="11"/>
      <c r="N26" s="11"/>
      <c r="O26" s="11"/>
      <c r="P26" s="11"/>
      <c r="Q26" s="11"/>
      <c r="R26" s="11"/>
      <c r="S26" s="11"/>
    </row>
    <row r="27" spans="1:19">
      <c r="A27" s="11"/>
      <c r="B27" s="11"/>
      <c r="C27" s="11"/>
      <c r="D27" s="11"/>
      <c r="E27" s="11"/>
      <c r="F27" s="11"/>
      <c r="G27" s="12"/>
      <c r="H27" s="11"/>
      <c r="I27" s="11"/>
      <c r="J27" s="11"/>
      <c r="K27" s="11"/>
      <c r="L27" s="11"/>
      <c r="M27" s="11"/>
      <c r="N27" s="11"/>
      <c r="O27" s="11"/>
      <c r="P27" s="11"/>
      <c r="Q27" s="11"/>
      <c r="R27" s="11"/>
      <c r="S27" s="11"/>
    </row>
    <row r="28" spans="1:19">
      <c r="A28" s="11"/>
      <c r="B28" s="11"/>
      <c r="C28" s="11"/>
      <c r="D28" s="11"/>
      <c r="E28" s="11"/>
      <c r="F28" s="11"/>
      <c r="G28" s="12"/>
      <c r="H28" s="11"/>
      <c r="I28" s="11"/>
      <c r="J28" s="11"/>
      <c r="K28" s="11"/>
      <c r="L28" s="11"/>
      <c r="M28" s="11"/>
      <c r="N28" s="11"/>
      <c r="O28" s="11"/>
      <c r="P28" s="11"/>
      <c r="Q28" s="11"/>
      <c r="R28" s="11"/>
      <c r="S28" s="11"/>
    </row>
    <row r="29" spans="1:19">
      <c r="A29" s="11"/>
      <c r="B29" s="11"/>
      <c r="C29" s="11"/>
      <c r="D29" s="11"/>
      <c r="E29" s="11"/>
      <c r="F29" s="11"/>
      <c r="G29" s="12"/>
      <c r="H29" s="11"/>
      <c r="I29" s="11"/>
      <c r="J29" s="11"/>
      <c r="K29" s="11"/>
      <c r="L29" s="11"/>
      <c r="M29" s="11"/>
      <c r="N29" s="11"/>
      <c r="O29" s="11"/>
      <c r="P29" s="11"/>
      <c r="Q29" s="11"/>
      <c r="R29" s="11"/>
      <c r="S29" s="11"/>
    </row>
    <row r="30" spans="1:19">
      <c r="A30" s="11"/>
      <c r="B30" s="11"/>
      <c r="C30" s="11"/>
      <c r="D30" s="11"/>
      <c r="E30" s="11"/>
      <c r="F30" s="11"/>
      <c r="G30" s="12"/>
      <c r="H30" s="11"/>
      <c r="I30" s="11"/>
      <c r="J30" s="11"/>
      <c r="K30" s="11"/>
      <c r="L30" s="11"/>
      <c r="M30" s="11"/>
      <c r="N30" s="11"/>
      <c r="O30" s="11"/>
      <c r="P30" s="11"/>
      <c r="Q30" s="11"/>
      <c r="R30" s="11"/>
      <c r="S30" s="11"/>
    </row>
    <row r="31" spans="1:19">
      <c r="A31" s="11"/>
      <c r="B31" s="11"/>
      <c r="C31" s="11"/>
      <c r="D31" s="11"/>
      <c r="E31" s="11"/>
      <c r="F31" s="11"/>
      <c r="G31" s="12"/>
      <c r="H31" s="11"/>
      <c r="I31" s="11"/>
      <c r="J31" s="11"/>
      <c r="K31" s="11"/>
      <c r="L31" s="11"/>
      <c r="M31" s="11"/>
      <c r="N31" s="11"/>
      <c r="O31" s="11"/>
      <c r="P31" s="11"/>
      <c r="Q31" s="11"/>
      <c r="R31" s="11"/>
      <c r="S31" s="11"/>
    </row>
    <row r="32" spans="1:19">
      <c r="A32" s="11"/>
      <c r="B32" s="11"/>
      <c r="C32" s="11"/>
      <c r="D32" s="11"/>
      <c r="E32" s="11"/>
      <c r="F32" s="11"/>
      <c r="G32" s="12"/>
      <c r="H32" s="11"/>
      <c r="I32" s="11"/>
      <c r="J32" s="11"/>
      <c r="K32" s="11"/>
      <c r="L32" s="11"/>
      <c r="M32" s="11"/>
      <c r="N32" s="11"/>
      <c r="O32" s="11"/>
      <c r="P32" s="11"/>
      <c r="Q32" s="11"/>
      <c r="R32" s="11"/>
      <c r="S32" s="11"/>
    </row>
    <row r="33" spans="1:19">
      <c r="A33" s="11"/>
      <c r="B33" s="11"/>
      <c r="C33" s="11"/>
      <c r="D33" s="11"/>
      <c r="E33" s="11"/>
      <c r="F33" s="11"/>
      <c r="G33" s="12"/>
      <c r="H33" s="11"/>
      <c r="I33" s="11"/>
      <c r="J33" s="11"/>
      <c r="K33" s="11"/>
      <c r="L33" s="11"/>
      <c r="M33" s="11"/>
      <c r="N33" s="11"/>
      <c r="O33" s="11"/>
      <c r="P33" s="11"/>
      <c r="Q33" s="11"/>
      <c r="R33" s="11"/>
      <c r="S33" s="11"/>
    </row>
    <row r="34" spans="1:19">
      <c r="A34" s="11"/>
      <c r="B34" s="11"/>
      <c r="C34" s="11"/>
      <c r="D34" s="11"/>
      <c r="E34" s="11"/>
      <c r="F34" s="11"/>
      <c r="G34" s="12"/>
      <c r="H34" s="11"/>
      <c r="I34" s="11"/>
      <c r="J34" s="11"/>
      <c r="K34" s="11"/>
      <c r="L34" s="11"/>
      <c r="M34" s="11"/>
      <c r="N34" s="11"/>
      <c r="O34" s="11"/>
      <c r="P34" s="11"/>
      <c r="Q34" s="11"/>
      <c r="R34" s="11"/>
      <c r="S34" s="11"/>
    </row>
    <row r="35" spans="1:19">
      <c r="A35" s="11"/>
      <c r="B35" s="11"/>
      <c r="C35" s="11"/>
      <c r="D35" s="11"/>
      <c r="E35" s="11"/>
      <c r="F35" s="11"/>
      <c r="G35" s="12"/>
      <c r="H35" s="11"/>
      <c r="I35" s="11"/>
      <c r="J35" s="11"/>
      <c r="K35" s="11"/>
      <c r="L35" s="11"/>
      <c r="M35" s="11"/>
      <c r="N35" s="11"/>
      <c r="O35" s="11"/>
      <c r="P35" s="11"/>
      <c r="Q35" s="11"/>
      <c r="R35" s="11"/>
      <c r="S35" s="11"/>
    </row>
    <row r="36" spans="1:19">
      <c r="A36" s="11"/>
      <c r="B36" s="11"/>
      <c r="C36" s="11"/>
      <c r="D36" s="11"/>
      <c r="E36" s="11"/>
      <c r="F36" s="11"/>
      <c r="G36" s="12"/>
      <c r="H36" s="11"/>
      <c r="I36" s="11"/>
      <c r="J36" s="11"/>
      <c r="K36" s="11"/>
      <c r="L36" s="11"/>
      <c r="M36" s="11"/>
      <c r="N36" s="11"/>
      <c r="O36" s="11"/>
      <c r="P36" s="11"/>
      <c r="Q36" s="11"/>
      <c r="R36" s="11"/>
      <c r="S36" s="11"/>
    </row>
    <row r="37" spans="1:19">
      <c r="A37" s="11"/>
      <c r="B37" s="11"/>
      <c r="C37" s="11"/>
      <c r="D37" s="11"/>
      <c r="E37" s="11"/>
      <c r="F37" s="11"/>
      <c r="G37" s="12"/>
      <c r="H37" s="11"/>
      <c r="I37" s="11"/>
      <c r="J37" s="11"/>
      <c r="K37" s="11"/>
      <c r="L37" s="11"/>
      <c r="M37" s="11"/>
      <c r="N37" s="11"/>
      <c r="O37" s="11"/>
      <c r="P37" s="11"/>
      <c r="Q37" s="11"/>
      <c r="R37" s="11"/>
      <c r="S37" s="11"/>
    </row>
    <row r="38" spans="1:19">
      <c r="A38" s="11"/>
      <c r="B38" s="11"/>
      <c r="C38" s="11"/>
      <c r="D38" s="11"/>
      <c r="E38" s="11"/>
      <c r="F38" s="11"/>
      <c r="G38" s="12"/>
      <c r="H38" s="11"/>
      <c r="I38" s="11"/>
      <c r="J38" s="11"/>
      <c r="K38" s="11"/>
      <c r="L38" s="11"/>
      <c r="M38" s="11"/>
      <c r="N38" s="11"/>
      <c r="O38" s="11"/>
      <c r="P38" s="11"/>
      <c r="Q38" s="11"/>
      <c r="R38" s="11"/>
      <c r="S38" s="11"/>
    </row>
    <row r="39" spans="1:19">
      <c r="A39" s="11"/>
      <c r="B39" s="11"/>
      <c r="C39" s="11"/>
      <c r="D39" s="11"/>
      <c r="E39" s="11"/>
      <c r="F39" s="11"/>
      <c r="G39" s="12"/>
      <c r="H39" s="11"/>
      <c r="I39" s="11"/>
      <c r="J39" s="11"/>
      <c r="K39" s="11"/>
      <c r="L39" s="11"/>
      <c r="M39" s="11"/>
      <c r="N39" s="11"/>
      <c r="O39" s="11"/>
      <c r="P39" s="11"/>
      <c r="Q39" s="11"/>
      <c r="R39" s="11"/>
      <c r="S39" s="11"/>
    </row>
    <row r="40" spans="1:19">
      <c r="A40" s="11"/>
      <c r="B40" s="11"/>
      <c r="C40" s="11"/>
      <c r="D40" s="11"/>
      <c r="E40" s="11"/>
      <c r="F40" s="11"/>
      <c r="G40" s="12"/>
      <c r="H40" s="11"/>
      <c r="I40" s="11"/>
      <c r="J40" s="11"/>
      <c r="K40" s="11"/>
      <c r="L40" s="11"/>
      <c r="M40" s="11"/>
      <c r="N40" s="11"/>
      <c r="O40" s="11"/>
      <c r="P40" s="11"/>
      <c r="Q40" s="11"/>
      <c r="R40" s="11"/>
      <c r="S40" s="11"/>
    </row>
    <row r="41" spans="1:19">
      <c r="A41" s="11"/>
      <c r="B41" s="11"/>
      <c r="C41" s="11"/>
      <c r="D41" s="11"/>
      <c r="E41" s="11"/>
      <c r="F41" s="11"/>
      <c r="G41" s="12"/>
      <c r="H41" s="11"/>
      <c r="I41" s="11"/>
      <c r="J41" s="11"/>
      <c r="K41" s="11"/>
      <c r="L41" s="11"/>
      <c r="M41" s="11"/>
      <c r="N41" s="11"/>
      <c r="O41" s="11"/>
      <c r="P41" s="11"/>
      <c r="Q41" s="11"/>
      <c r="R41" s="11"/>
      <c r="S41" s="11"/>
    </row>
    <row r="42" spans="1:19">
      <c r="A42" s="11"/>
      <c r="B42" s="11"/>
      <c r="C42" s="11"/>
      <c r="D42" s="11"/>
      <c r="E42" s="11"/>
      <c r="F42" s="11"/>
      <c r="G42" s="12"/>
      <c r="H42" s="11"/>
      <c r="I42" s="11"/>
      <c r="J42" s="11"/>
      <c r="K42" s="11"/>
      <c r="L42" s="11"/>
      <c r="M42" s="11"/>
      <c r="N42" s="11"/>
      <c r="O42" s="11"/>
      <c r="P42" s="11"/>
      <c r="Q42" s="11"/>
      <c r="R42" s="11"/>
      <c r="S42" s="11"/>
    </row>
    <row r="43" spans="1:19">
      <c r="A43" s="11"/>
      <c r="B43" s="11"/>
      <c r="C43" s="11"/>
      <c r="D43" s="11"/>
      <c r="E43" s="11"/>
      <c r="F43" s="11"/>
      <c r="G43" s="12"/>
      <c r="H43" s="11"/>
      <c r="I43" s="11"/>
      <c r="J43" s="11"/>
      <c r="K43" s="11"/>
      <c r="L43" s="11"/>
      <c r="M43" s="11"/>
      <c r="N43" s="11"/>
      <c r="O43" s="11"/>
      <c r="P43" s="11"/>
      <c r="Q43" s="11"/>
      <c r="R43" s="11"/>
      <c r="S43" s="11"/>
    </row>
    <row r="44" spans="1:19">
      <c r="A44" s="11"/>
      <c r="B44" s="11"/>
      <c r="C44" s="11"/>
      <c r="D44" s="11"/>
      <c r="E44" s="11"/>
      <c r="F44" s="11"/>
      <c r="G44" s="12"/>
      <c r="H44" s="11"/>
      <c r="I44" s="11"/>
      <c r="J44" s="11"/>
      <c r="K44" s="11"/>
      <c r="L44" s="11"/>
      <c r="M44" s="11"/>
      <c r="N44" s="11"/>
      <c r="O44" s="11"/>
      <c r="P44" s="11"/>
      <c r="Q44" s="11"/>
      <c r="R44" s="11"/>
      <c r="S44" s="11"/>
    </row>
    <row r="45" spans="1:19">
      <c r="A45" s="11"/>
      <c r="B45" s="11"/>
      <c r="C45" s="11"/>
      <c r="D45" s="11"/>
      <c r="E45" s="11"/>
      <c r="F45" s="11"/>
      <c r="G45" s="12"/>
      <c r="H45" s="11"/>
      <c r="I45" s="11"/>
      <c r="J45" s="11"/>
      <c r="K45" s="11"/>
      <c r="L45" s="11"/>
      <c r="M45" s="11"/>
      <c r="N45" s="11"/>
      <c r="O45" s="11"/>
      <c r="P45" s="11"/>
      <c r="Q45" s="11"/>
      <c r="R45" s="11"/>
      <c r="S45" s="11"/>
    </row>
    <row r="46" spans="1:19">
      <c r="A46" s="11"/>
      <c r="B46" s="11"/>
      <c r="C46" s="11"/>
      <c r="D46" s="11"/>
      <c r="E46" s="11"/>
      <c r="F46" s="11"/>
      <c r="G46" s="12"/>
      <c r="H46" s="11"/>
      <c r="I46" s="11"/>
      <c r="J46" s="11"/>
      <c r="K46" s="11"/>
      <c r="L46" s="11"/>
      <c r="M46" s="11"/>
      <c r="N46" s="11"/>
      <c r="O46" s="11"/>
      <c r="P46" s="11"/>
      <c r="Q46" s="11"/>
      <c r="R46" s="11"/>
      <c r="S46" s="11"/>
    </row>
    <row r="47" spans="1:19">
      <c r="A47" s="11"/>
      <c r="B47" s="11"/>
      <c r="C47" s="11"/>
      <c r="D47" s="11"/>
      <c r="E47" s="11"/>
      <c r="F47" s="11"/>
      <c r="G47" s="12"/>
      <c r="H47" s="11"/>
      <c r="I47" s="11"/>
      <c r="J47" s="11"/>
      <c r="K47" s="11"/>
      <c r="L47" s="11"/>
      <c r="M47" s="11"/>
      <c r="N47" s="11"/>
      <c r="O47" s="11"/>
      <c r="P47" s="11"/>
      <c r="Q47" s="11"/>
      <c r="R47" s="11"/>
      <c r="S47" s="11"/>
    </row>
    <row r="48" spans="1:19">
      <c r="A48" s="11"/>
      <c r="B48" s="11"/>
      <c r="C48" s="11"/>
      <c r="D48" s="11"/>
      <c r="E48" s="11"/>
      <c r="F48" s="11"/>
      <c r="G48" s="12"/>
      <c r="H48" s="11"/>
      <c r="I48" s="11"/>
      <c r="J48" s="11"/>
      <c r="K48" s="11"/>
      <c r="L48" s="11"/>
      <c r="M48" s="11"/>
      <c r="N48" s="11"/>
      <c r="O48" s="11"/>
      <c r="P48" s="11"/>
      <c r="Q48" s="11"/>
      <c r="R48" s="11"/>
      <c r="S48" s="11"/>
    </row>
    <row r="49" spans="1:19">
      <c r="A49" s="11"/>
      <c r="B49" s="11"/>
      <c r="C49" s="11"/>
      <c r="D49" s="11"/>
      <c r="E49" s="11"/>
      <c r="F49" s="11"/>
      <c r="G49" s="12"/>
      <c r="H49" s="11"/>
      <c r="I49" s="11"/>
      <c r="J49" s="11"/>
      <c r="K49" s="11"/>
      <c r="L49" s="11"/>
      <c r="M49" s="11"/>
      <c r="N49" s="11"/>
      <c r="O49" s="11"/>
      <c r="P49" s="11"/>
      <c r="Q49" s="11"/>
      <c r="R49" s="11"/>
      <c r="S49" s="11"/>
    </row>
    <row r="50" spans="1:19">
      <c r="A50" s="11"/>
      <c r="B50" s="11"/>
      <c r="C50" s="11"/>
      <c r="D50" s="11"/>
      <c r="E50" s="11"/>
      <c r="F50" s="11"/>
      <c r="G50" s="12"/>
      <c r="H50" s="11"/>
      <c r="I50" s="11"/>
      <c r="J50" s="11"/>
      <c r="K50" s="11"/>
      <c r="L50" s="11"/>
      <c r="M50" s="11"/>
      <c r="N50" s="11"/>
      <c r="O50" s="11"/>
      <c r="P50" s="11"/>
      <c r="Q50" s="11"/>
      <c r="R50" s="11"/>
      <c r="S50" s="11"/>
    </row>
    <row r="51" spans="1:19">
      <c r="A51" s="11"/>
      <c r="B51" s="11"/>
      <c r="C51" s="11"/>
      <c r="D51" s="11"/>
      <c r="E51" s="11"/>
      <c r="F51" s="11"/>
      <c r="G51" s="12"/>
      <c r="H51" s="11"/>
      <c r="I51" s="11"/>
      <c r="J51" s="11"/>
      <c r="K51" s="11"/>
      <c r="L51" s="11"/>
      <c r="M51" s="11"/>
      <c r="N51" s="11"/>
      <c r="O51" s="11"/>
      <c r="P51" s="11"/>
      <c r="Q51" s="11"/>
      <c r="R51" s="11"/>
      <c r="S51" s="11"/>
    </row>
    <row r="52" spans="1:19">
      <c r="A52" s="11"/>
      <c r="B52" s="11"/>
      <c r="C52" s="11"/>
      <c r="D52" s="11"/>
      <c r="E52" s="11"/>
      <c r="F52" s="11"/>
      <c r="G52" s="12"/>
      <c r="H52" s="11"/>
      <c r="I52" s="11"/>
      <c r="J52" s="11"/>
      <c r="K52" s="11"/>
      <c r="L52" s="11"/>
      <c r="M52" s="11"/>
      <c r="N52" s="11"/>
      <c r="O52" s="11"/>
      <c r="P52" s="11"/>
      <c r="Q52" s="11"/>
      <c r="R52" s="11"/>
      <c r="S52" s="11"/>
    </row>
    <row r="53" spans="1:19">
      <c r="A53" s="11"/>
      <c r="B53" s="11"/>
      <c r="C53" s="11"/>
      <c r="D53" s="11"/>
      <c r="E53" s="11"/>
      <c r="F53" s="11"/>
      <c r="G53" s="12"/>
      <c r="H53" s="11"/>
      <c r="I53" s="11"/>
      <c r="J53" s="11"/>
      <c r="K53" s="11"/>
      <c r="L53" s="11"/>
      <c r="M53" s="11"/>
      <c r="N53" s="11"/>
      <c r="O53" s="11"/>
      <c r="P53" s="11"/>
      <c r="Q53" s="11"/>
      <c r="R53" s="11"/>
      <c r="S53" s="11"/>
    </row>
    <row r="54" spans="1:19">
      <c r="A54" s="11"/>
      <c r="B54" s="11"/>
      <c r="C54" s="11"/>
      <c r="D54" s="11"/>
      <c r="E54" s="11"/>
      <c r="F54" s="11"/>
      <c r="G54" s="12"/>
      <c r="H54" s="11"/>
      <c r="I54" s="11"/>
      <c r="J54" s="11"/>
      <c r="K54" s="11"/>
      <c r="L54" s="11"/>
      <c r="M54" s="11"/>
      <c r="N54" s="11"/>
      <c r="O54" s="11"/>
      <c r="P54" s="11"/>
      <c r="Q54" s="11"/>
      <c r="R54" s="11"/>
      <c r="S54" s="11"/>
    </row>
    <row r="55" spans="1:19">
      <c r="A55" s="11"/>
      <c r="B55" s="11"/>
      <c r="C55" s="11"/>
      <c r="D55" s="11"/>
      <c r="E55" s="11"/>
      <c r="F55" s="11"/>
      <c r="G55" s="12"/>
      <c r="H55" s="11"/>
      <c r="I55" s="11"/>
      <c r="J55" s="11"/>
      <c r="K55" s="11"/>
      <c r="L55" s="11"/>
      <c r="M55" s="11"/>
      <c r="N55" s="11"/>
      <c r="O55" s="11"/>
      <c r="P55" s="11"/>
      <c r="Q55" s="11"/>
      <c r="R55" s="11"/>
      <c r="S55" s="11"/>
    </row>
    <row r="56" spans="1:19">
      <c r="A56" s="11"/>
      <c r="B56" s="11"/>
      <c r="C56" s="11"/>
      <c r="D56" s="11"/>
      <c r="E56" s="11"/>
      <c r="F56" s="11"/>
      <c r="G56" s="12"/>
      <c r="H56" s="11"/>
      <c r="I56" s="11"/>
      <c r="J56" s="11"/>
      <c r="K56" s="11"/>
      <c r="L56" s="11"/>
      <c r="M56" s="11"/>
      <c r="N56" s="11"/>
      <c r="O56" s="11"/>
      <c r="P56" s="11"/>
      <c r="Q56" s="11"/>
      <c r="R56" s="11"/>
      <c r="S56" s="11"/>
    </row>
    <row r="57" spans="1:19">
      <c r="A57" s="11"/>
      <c r="B57" s="11"/>
      <c r="C57" s="11"/>
      <c r="D57" s="11"/>
      <c r="E57" s="11"/>
      <c r="F57" s="11"/>
      <c r="G57" s="12"/>
      <c r="H57" s="11"/>
      <c r="I57" s="11"/>
      <c r="J57" s="11"/>
      <c r="K57" s="11"/>
      <c r="L57" s="11"/>
      <c r="M57" s="11"/>
      <c r="N57" s="11"/>
      <c r="O57" s="11"/>
      <c r="P57" s="11"/>
      <c r="Q57" s="11"/>
      <c r="R57" s="11"/>
      <c r="S57" s="11"/>
    </row>
    <row r="58" spans="1:19">
      <c r="A58" s="11"/>
      <c r="B58" s="11"/>
      <c r="C58" s="11"/>
      <c r="D58" s="11"/>
      <c r="E58" s="11"/>
      <c r="F58" s="11"/>
      <c r="G58" s="12"/>
      <c r="H58" s="11"/>
      <c r="I58" s="11"/>
      <c r="J58" s="11"/>
      <c r="K58" s="11"/>
      <c r="L58" s="11"/>
      <c r="M58" s="11"/>
      <c r="N58" s="11"/>
      <c r="O58" s="11"/>
      <c r="P58" s="11"/>
      <c r="Q58" s="11"/>
      <c r="R58" s="11"/>
      <c r="S58" s="11"/>
    </row>
    <row r="59" spans="1:19">
      <c r="A59" s="11"/>
      <c r="B59" s="11"/>
      <c r="C59" s="11"/>
      <c r="D59" s="11"/>
      <c r="E59" s="11"/>
      <c r="F59" s="11"/>
      <c r="G59" s="12"/>
      <c r="H59" s="11"/>
      <c r="I59" s="11"/>
      <c r="J59" s="11"/>
      <c r="K59" s="11"/>
      <c r="L59" s="11"/>
      <c r="M59" s="11"/>
      <c r="N59" s="11"/>
      <c r="O59" s="11"/>
      <c r="P59" s="11"/>
      <c r="Q59" s="11"/>
      <c r="R59" s="11"/>
      <c r="S59" s="11"/>
    </row>
    <row r="60" spans="1:19">
      <c r="A60" s="11"/>
      <c r="B60" s="11"/>
      <c r="C60" s="11"/>
      <c r="D60" s="11"/>
      <c r="E60" s="11"/>
      <c r="F60" s="11"/>
      <c r="G60" s="12"/>
      <c r="H60" s="11"/>
      <c r="I60" s="11"/>
      <c r="J60" s="11"/>
      <c r="K60" s="11"/>
      <c r="L60" s="11"/>
      <c r="M60" s="11"/>
      <c r="N60" s="11"/>
      <c r="O60" s="11"/>
      <c r="P60" s="11"/>
      <c r="Q60" s="11"/>
      <c r="R60" s="11"/>
      <c r="S60" s="11"/>
    </row>
    <row r="61" spans="1:19">
      <c r="A61" s="11"/>
      <c r="B61" s="11"/>
      <c r="C61" s="11"/>
      <c r="D61" s="11"/>
      <c r="E61" s="11"/>
      <c r="F61" s="11"/>
      <c r="G61" s="12"/>
      <c r="H61" s="11"/>
      <c r="I61" s="11"/>
      <c r="J61" s="11"/>
      <c r="K61" s="11"/>
      <c r="L61" s="11"/>
      <c r="M61" s="11"/>
      <c r="N61" s="11"/>
      <c r="O61" s="11"/>
      <c r="P61" s="11"/>
      <c r="Q61" s="11"/>
      <c r="R61" s="11"/>
      <c r="S61" s="11"/>
    </row>
    <row r="62" spans="1:19">
      <c r="A62" s="11"/>
      <c r="B62" s="11"/>
      <c r="C62" s="11"/>
      <c r="D62" s="11"/>
      <c r="E62" s="11"/>
      <c r="F62" s="11"/>
      <c r="G62" s="12"/>
      <c r="H62" s="11"/>
      <c r="I62" s="11"/>
      <c r="J62" s="11"/>
      <c r="K62" s="11"/>
      <c r="L62" s="11"/>
      <c r="M62" s="11"/>
      <c r="N62" s="11"/>
      <c r="O62" s="11"/>
      <c r="P62" s="11"/>
      <c r="Q62" s="11"/>
      <c r="R62" s="11"/>
      <c r="S62" s="11"/>
    </row>
    <row r="63" spans="1:19">
      <c r="A63" s="11"/>
      <c r="B63" s="11"/>
      <c r="C63" s="11"/>
      <c r="D63" s="11"/>
      <c r="E63" s="11"/>
      <c r="F63" s="11"/>
      <c r="G63" s="12"/>
      <c r="H63" s="11"/>
      <c r="I63" s="11"/>
      <c r="J63" s="11"/>
      <c r="K63" s="11"/>
      <c r="L63" s="11"/>
      <c r="M63" s="11"/>
      <c r="N63" s="11"/>
      <c r="O63" s="11"/>
      <c r="P63" s="11"/>
      <c r="Q63" s="11"/>
      <c r="R63" s="11"/>
      <c r="S63" s="11"/>
    </row>
    <row r="64" spans="1:19">
      <c r="A64" s="11"/>
      <c r="B64" s="11"/>
      <c r="C64" s="11"/>
      <c r="D64" s="11"/>
      <c r="E64" s="11"/>
      <c r="F64" s="11"/>
      <c r="G64" s="12"/>
      <c r="H64" s="11"/>
      <c r="I64" s="11"/>
      <c r="J64" s="11"/>
      <c r="K64" s="11"/>
      <c r="L64" s="11"/>
      <c r="M64" s="11"/>
      <c r="N64" s="11"/>
      <c r="O64" s="11"/>
      <c r="P64" s="11"/>
      <c r="Q64" s="11"/>
      <c r="R64" s="11"/>
      <c r="S64" s="11"/>
    </row>
    <row r="65" spans="1:19">
      <c r="A65" s="11"/>
      <c r="B65" s="11"/>
      <c r="C65" s="11"/>
      <c r="D65" s="11"/>
      <c r="E65" s="11"/>
      <c r="F65" s="11"/>
      <c r="G65" s="12"/>
      <c r="H65" s="11"/>
      <c r="I65" s="11"/>
      <c r="J65" s="11"/>
      <c r="K65" s="11"/>
      <c r="L65" s="11"/>
      <c r="M65" s="11"/>
      <c r="N65" s="11"/>
      <c r="O65" s="11"/>
      <c r="P65" s="11"/>
      <c r="Q65" s="11"/>
      <c r="R65" s="11"/>
      <c r="S65" s="11"/>
    </row>
    <row r="66" spans="1:19">
      <c r="A66" s="11"/>
      <c r="B66" s="11"/>
      <c r="C66" s="11"/>
      <c r="D66" s="11"/>
      <c r="E66" s="11"/>
      <c r="F66" s="11"/>
      <c r="G66" s="12"/>
      <c r="H66" s="11"/>
      <c r="I66" s="11"/>
      <c r="J66" s="11"/>
      <c r="K66" s="11"/>
      <c r="L66" s="11"/>
      <c r="M66" s="11"/>
      <c r="N66" s="11"/>
      <c r="O66" s="11"/>
      <c r="P66" s="11"/>
      <c r="Q66" s="11"/>
      <c r="R66" s="11"/>
      <c r="S66" s="11"/>
    </row>
    <row r="67" spans="1:19">
      <c r="A67" s="11"/>
      <c r="B67" s="11"/>
      <c r="C67" s="11"/>
      <c r="D67" s="11"/>
      <c r="E67" s="11"/>
      <c r="F67" s="11"/>
      <c r="G67" s="12"/>
      <c r="H67" s="11"/>
      <c r="I67" s="11"/>
      <c r="J67" s="11"/>
      <c r="K67" s="11"/>
      <c r="L67" s="11"/>
      <c r="M67" s="11"/>
      <c r="N67" s="11"/>
      <c r="O67" s="11"/>
      <c r="P67" s="11"/>
      <c r="Q67" s="11"/>
      <c r="R67" s="11"/>
      <c r="S67" s="11"/>
    </row>
    <row r="68" spans="1:19">
      <c r="A68" s="11"/>
      <c r="B68" s="11"/>
      <c r="C68" s="11"/>
      <c r="D68" s="11"/>
      <c r="E68" s="11"/>
      <c r="F68" s="11"/>
      <c r="G68" s="12"/>
      <c r="H68" s="11"/>
      <c r="I68" s="11"/>
      <c r="J68" s="11"/>
      <c r="K68" s="11"/>
      <c r="L68" s="11"/>
      <c r="M68" s="11"/>
      <c r="N68" s="11"/>
      <c r="O68" s="11"/>
      <c r="P68" s="11"/>
      <c r="Q68" s="11"/>
      <c r="R68" s="11"/>
      <c r="S68" s="11"/>
    </row>
    <row r="69" spans="1:19">
      <c r="A69" s="11"/>
      <c r="B69" s="11"/>
      <c r="C69" s="11"/>
      <c r="D69" s="11"/>
      <c r="E69" s="11"/>
      <c r="F69" s="11"/>
      <c r="G69" s="12"/>
      <c r="H69" s="11"/>
      <c r="I69" s="11"/>
      <c r="J69" s="11"/>
      <c r="K69" s="11"/>
      <c r="L69" s="11"/>
      <c r="M69" s="11"/>
      <c r="N69" s="11"/>
      <c r="O69" s="11"/>
      <c r="P69" s="11"/>
      <c r="Q69" s="11"/>
      <c r="R69" s="11"/>
      <c r="S69" s="11"/>
    </row>
    <row r="70" spans="1:19">
      <c r="A70" s="11"/>
      <c r="B70" s="11"/>
      <c r="C70" s="11"/>
      <c r="D70" s="11"/>
      <c r="E70" s="11"/>
      <c r="F70" s="11"/>
      <c r="G70" s="12"/>
      <c r="H70" s="11"/>
      <c r="I70" s="11"/>
      <c r="J70" s="11"/>
      <c r="K70" s="11"/>
      <c r="L70" s="11"/>
      <c r="M70" s="11"/>
      <c r="N70" s="11"/>
      <c r="O70" s="11"/>
      <c r="P70" s="11"/>
      <c r="Q70" s="11"/>
      <c r="R70" s="11"/>
      <c r="S70" s="11"/>
    </row>
    <row r="71" spans="1:19">
      <c r="A71" s="11"/>
      <c r="B71" s="11"/>
      <c r="C71" s="11"/>
      <c r="D71" s="11"/>
      <c r="E71" s="11"/>
      <c r="F71" s="11"/>
      <c r="G71" s="12"/>
      <c r="H71" s="11"/>
      <c r="I71" s="11"/>
      <c r="J71" s="11"/>
      <c r="K71" s="11"/>
      <c r="L71" s="11"/>
      <c r="M71" s="11"/>
      <c r="N71" s="11"/>
      <c r="O71" s="11"/>
      <c r="P71" s="11"/>
      <c r="Q71" s="11"/>
      <c r="R71" s="11"/>
      <c r="S71" s="11"/>
    </row>
    <row r="72" spans="1:19">
      <c r="A72" s="11"/>
      <c r="B72" s="11"/>
      <c r="C72" s="11"/>
      <c r="D72" s="11"/>
      <c r="E72" s="11"/>
      <c r="F72" s="11"/>
      <c r="G72" s="12"/>
      <c r="H72" s="11"/>
      <c r="I72" s="11"/>
      <c r="J72" s="11"/>
      <c r="K72" s="11"/>
      <c r="L72" s="11"/>
      <c r="M72" s="11"/>
      <c r="N72" s="11"/>
      <c r="O72" s="11"/>
      <c r="P72" s="11"/>
      <c r="Q72" s="11"/>
      <c r="R72" s="11"/>
      <c r="S72" s="11"/>
    </row>
    <row r="73" spans="1:19">
      <c r="A73" s="11"/>
      <c r="B73" s="11"/>
      <c r="C73" s="11"/>
      <c r="D73" s="11"/>
      <c r="E73" s="11"/>
      <c r="F73" s="11"/>
      <c r="G73" s="12"/>
      <c r="H73" s="11"/>
      <c r="I73" s="11"/>
      <c r="J73" s="11"/>
      <c r="K73" s="11"/>
      <c r="L73" s="11"/>
      <c r="M73" s="11"/>
      <c r="N73" s="11"/>
      <c r="O73" s="11"/>
      <c r="P73" s="11"/>
      <c r="Q73" s="11"/>
      <c r="R73" s="11"/>
      <c r="S73" s="11"/>
    </row>
    <row r="74" spans="1:19">
      <c r="A74" s="11"/>
      <c r="B74" s="11"/>
      <c r="C74" s="11"/>
      <c r="D74" s="11"/>
      <c r="E74" s="11"/>
      <c r="F74" s="11"/>
      <c r="G74" s="12"/>
      <c r="H74" s="11"/>
      <c r="I74" s="11"/>
      <c r="J74" s="11"/>
      <c r="K74" s="11"/>
      <c r="L74" s="11"/>
      <c r="M74" s="11"/>
      <c r="N74" s="11"/>
      <c r="O74" s="11"/>
      <c r="P74" s="11"/>
      <c r="Q74" s="11"/>
      <c r="R74" s="11"/>
      <c r="S74" s="11"/>
    </row>
    <row r="75" spans="1:19">
      <c r="A75" s="11"/>
      <c r="B75" s="11"/>
      <c r="C75" s="11"/>
      <c r="D75" s="11"/>
      <c r="E75" s="11"/>
      <c r="F75" s="11"/>
      <c r="G75" s="12"/>
      <c r="H75" s="11"/>
      <c r="I75" s="11"/>
      <c r="J75" s="11"/>
      <c r="K75" s="11"/>
      <c r="L75" s="11"/>
      <c r="M75" s="11"/>
      <c r="N75" s="11"/>
      <c r="O75" s="11"/>
      <c r="P75" s="11"/>
      <c r="Q75" s="11"/>
      <c r="R75" s="11"/>
      <c r="S75" s="11"/>
    </row>
    <row r="76" spans="1:19">
      <c r="A76" s="11"/>
      <c r="B76" s="11"/>
      <c r="C76" s="11"/>
      <c r="D76" s="11"/>
      <c r="E76" s="11"/>
      <c r="F76" s="11"/>
      <c r="G76" s="12"/>
      <c r="H76" s="11"/>
      <c r="I76" s="11"/>
      <c r="J76" s="11"/>
      <c r="K76" s="11"/>
      <c r="L76" s="11"/>
      <c r="M76" s="11"/>
      <c r="N76" s="11"/>
      <c r="O76" s="11"/>
      <c r="P76" s="11"/>
      <c r="Q76" s="11"/>
      <c r="R76" s="11"/>
      <c r="S76" s="11"/>
    </row>
    <row r="77" spans="1:19">
      <c r="A77" s="11"/>
      <c r="B77" s="11"/>
      <c r="C77" s="11"/>
      <c r="D77" s="11"/>
      <c r="E77" s="11"/>
      <c r="F77" s="11"/>
      <c r="G77" s="12"/>
      <c r="H77" s="11"/>
      <c r="I77" s="11"/>
      <c r="J77" s="11"/>
      <c r="K77" s="11"/>
      <c r="L77" s="11"/>
      <c r="M77" s="11"/>
      <c r="N77" s="11"/>
      <c r="O77" s="11"/>
      <c r="P77" s="11"/>
      <c r="Q77" s="11"/>
      <c r="R77" s="11"/>
      <c r="S77" s="11"/>
    </row>
    <row r="78" spans="1:19">
      <c r="A78" s="11"/>
      <c r="B78" s="11"/>
      <c r="C78" s="11"/>
      <c r="D78" s="11"/>
      <c r="E78" s="11"/>
      <c r="F78" s="11"/>
      <c r="G78" s="12"/>
      <c r="H78" s="11"/>
      <c r="I78" s="11"/>
      <c r="J78" s="11"/>
      <c r="K78" s="11"/>
      <c r="L78" s="11"/>
      <c r="M78" s="11"/>
      <c r="N78" s="11"/>
      <c r="O78" s="11"/>
      <c r="P78" s="11"/>
      <c r="Q78" s="11"/>
      <c r="R78" s="11"/>
      <c r="S78" s="11"/>
    </row>
    <row r="79" spans="1:19">
      <c r="A79" s="11"/>
      <c r="B79" s="11"/>
      <c r="C79" s="11"/>
      <c r="D79" s="11"/>
      <c r="E79" s="11"/>
      <c r="F79" s="11"/>
      <c r="G79" s="12"/>
      <c r="H79" s="11"/>
      <c r="I79" s="11"/>
      <c r="J79" s="11"/>
      <c r="K79" s="11"/>
      <c r="L79" s="11"/>
      <c r="M79" s="11"/>
      <c r="N79" s="11"/>
      <c r="O79" s="11"/>
      <c r="P79" s="11"/>
      <c r="Q79" s="11"/>
      <c r="R79" s="11"/>
      <c r="S79" s="11"/>
    </row>
    <row r="80" spans="1:19">
      <c r="A80" s="11"/>
      <c r="B80" s="11"/>
      <c r="C80" s="11"/>
      <c r="D80" s="11"/>
      <c r="E80" s="11"/>
      <c r="F80" s="11"/>
      <c r="G80" s="12"/>
      <c r="H80" s="11"/>
      <c r="I80" s="11"/>
      <c r="J80" s="11"/>
      <c r="K80" s="11"/>
      <c r="L80" s="11"/>
      <c r="M80" s="11"/>
      <c r="N80" s="11"/>
      <c r="O80" s="11"/>
      <c r="P80" s="11"/>
      <c r="Q80" s="11"/>
      <c r="R80" s="11"/>
      <c r="S80" s="11"/>
    </row>
    <row r="81" spans="1:19">
      <c r="A81" s="11"/>
      <c r="B81" s="11"/>
      <c r="C81" s="11"/>
      <c r="D81" s="11"/>
      <c r="E81" s="11"/>
      <c r="F81" s="11"/>
      <c r="G81" s="12"/>
      <c r="H81" s="11"/>
      <c r="I81" s="11"/>
      <c r="J81" s="11"/>
      <c r="K81" s="11"/>
      <c r="L81" s="11"/>
      <c r="M81" s="11"/>
      <c r="N81" s="11"/>
      <c r="O81" s="11"/>
      <c r="P81" s="11"/>
      <c r="Q81" s="11"/>
      <c r="R81" s="11"/>
      <c r="S81" s="11"/>
    </row>
    <row r="82" spans="1:19">
      <c r="A82" s="11"/>
      <c r="B82" s="11"/>
      <c r="C82" s="11"/>
      <c r="D82" s="11"/>
      <c r="E82" s="11"/>
      <c r="F82" s="11"/>
      <c r="G82" s="12"/>
      <c r="H82" s="11"/>
      <c r="I82" s="11"/>
      <c r="J82" s="11"/>
      <c r="K82" s="11"/>
      <c r="L82" s="11"/>
      <c r="M82" s="11"/>
      <c r="N82" s="11"/>
      <c r="O82" s="11"/>
      <c r="P82" s="11"/>
      <c r="Q82" s="11"/>
      <c r="R82" s="11"/>
      <c r="S82" s="11"/>
    </row>
    <row r="83" spans="1:19">
      <c r="A83" s="11"/>
      <c r="B83" s="11"/>
      <c r="C83" s="11"/>
      <c r="D83" s="11"/>
      <c r="E83" s="11"/>
      <c r="F83" s="11"/>
      <c r="G83" s="12"/>
      <c r="H83" s="11"/>
      <c r="I83" s="11"/>
      <c r="J83" s="11"/>
      <c r="K83" s="11"/>
      <c r="L83" s="11"/>
      <c r="M83" s="11"/>
      <c r="N83" s="11"/>
      <c r="O83" s="11"/>
      <c r="P83" s="11"/>
      <c r="Q83" s="11"/>
      <c r="R83" s="11"/>
      <c r="S83" s="11"/>
    </row>
    <row r="84" spans="1:19">
      <c r="A84" s="11"/>
      <c r="B84" s="11"/>
      <c r="C84" s="11"/>
      <c r="D84" s="11"/>
      <c r="E84" s="11"/>
      <c r="F84" s="11"/>
      <c r="G84" s="12"/>
      <c r="H84" s="11"/>
      <c r="I84" s="11"/>
      <c r="J84" s="11"/>
      <c r="K84" s="11"/>
      <c r="L84" s="11"/>
      <c r="M84" s="11"/>
      <c r="N84" s="11"/>
      <c r="O84" s="11"/>
      <c r="P84" s="11"/>
      <c r="Q84" s="11"/>
      <c r="R84" s="11"/>
      <c r="S84" s="11"/>
    </row>
    <row r="85" spans="1:19">
      <c r="A85" s="11"/>
      <c r="B85" s="11"/>
      <c r="C85" s="11"/>
      <c r="D85" s="11"/>
      <c r="E85" s="11"/>
      <c r="F85" s="11"/>
      <c r="G85" s="12"/>
      <c r="H85" s="11"/>
      <c r="I85" s="11"/>
      <c r="J85" s="11"/>
      <c r="K85" s="11"/>
      <c r="L85" s="11"/>
      <c r="M85" s="11"/>
      <c r="N85" s="11"/>
      <c r="O85" s="11"/>
      <c r="P85" s="11"/>
      <c r="Q85" s="11"/>
      <c r="R85" s="11"/>
      <c r="S85" s="11"/>
    </row>
    <row r="86" spans="1:19">
      <c r="A86" s="11"/>
      <c r="B86" s="11"/>
      <c r="C86" s="11"/>
      <c r="D86" s="11"/>
      <c r="E86" s="11"/>
      <c r="F86" s="11"/>
      <c r="G86" s="12"/>
      <c r="H86" s="11"/>
      <c r="I86" s="11"/>
      <c r="J86" s="11"/>
      <c r="K86" s="11"/>
      <c r="L86" s="11"/>
      <c r="M86" s="11"/>
      <c r="N86" s="11"/>
      <c r="O86" s="11"/>
      <c r="P86" s="11"/>
      <c r="Q86" s="11"/>
      <c r="R86" s="11"/>
      <c r="S86" s="11"/>
    </row>
    <row r="87" spans="1:19">
      <c r="A87" s="11"/>
      <c r="B87" s="11"/>
      <c r="C87" s="11"/>
      <c r="D87" s="11"/>
      <c r="E87" s="11"/>
      <c r="F87" s="11"/>
      <c r="G87" s="12"/>
      <c r="H87" s="11"/>
      <c r="I87" s="11"/>
      <c r="J87" s="11"/>
      <c r="K87" s="11"/>
      <c r="L87" s="11"/>
      <c r="M87" s="11"/>
      <c r="N87" s="11"/>
      <c r="O87" s="11"/>
      <c r="P87" s="11"/>
      <c r="Q87" s="11"/>
      <c r="R87" s="11"/>
      <c r="S87" s="11"/>
    </row>
    <row r="88" spans="1:19">
      <c r="A88" s="11"/>
      <c r="B88" s="11"/>
      <c r="C88" s="11"/>
      <c r="D88" s="11"/>
      <c r="E88" s="11"/>
      <c r="F88" s="11"/>
      <c r="G88" s="12"/>
      <c r="H88" s="11"/>
      <c r="I88" s="11"/>
      <c r="J88" s="11"/>
      <c r="K88" s="11"/>
      <c r="L88" s="11"/>
      <c r="M88" s="11"/>
      <c r="N88" s="11"/>
      <c r="O88" s="11"/>
      <c r="P88" s="11"/>
      <c r="Q88" s="11"/>
      <c r="R88" s="11"/>
      <c r="S88" s="11"/>
    </row>
    <row r="89" spans="1:19">
      <c r="A89" s="11"/>
      <c r="B89" s="11"/>
      <c r="C89" s="11"/>
      <c r="D89" s="11"/>
      <c r="E89" s="11"/>
      <c r="F89" s="11"/>
      <c r="G89" s="12"/>
      <c r="H89" s="11"/>
      <c r="I89" s="11"/>
      <c r="J89" s="11"/>
      <c r="K89" s="11"/>
      <c r="L89" s="11"/>
      <c r="M89" s="11"/>
      <c r="N89" s="11"/>
      <c r="O89" s="11"/>
      <c r="P89" s="11"/>
      <c r="Q89" s="11"/>
      <c r="R89" s="11"/>
      <c r="S89" s="11"/>
    </row>
    <row r="90" spans="1:19">
      <c r="A90" s="11"/>
      <c r="B90" s="11"/>
      <c r="C90" s="11"/>
      <c r="D90" s="11"/>
      <c r="E90" s="11"/>
      <c r="F90" s="11"/>
      <c r="G90" s="12"/>
      <c r="H90" s="11"/>
      <c r="I90" s="11"/>
      <c r="J90" s="11"/>
      <c r="K90" s="11"/>
      <c r="L90" s="11"/>
      <c r="M90" s="11"/>
      <c r="N90" s="11"/>
      <c r="O90" s="11"/>
      <c r="P90" s="11"/>
      <c r="Q90" s="11"/>
      <c r="R90" s="11"/>
      <c r="S90" s="11"/>
    </row>
    <row r="91" spans="1:19">
      <c r="A91" s="11"/>
      <c r="B91" s="11"/>
      <c r="C91" s="11"/>
      <c r="D91" s="11"/>
      <c r="E91" s="11"/>
      <c r="F91" s="11"/>
      <c r="G91" s="12"/>
      <c r="H91" s="11"/>
      <c r="I91" s="11"/>
      <c r="J91" s="11"/>
      <c r="K91" s="11"/>
      <c r="L91" s="11"/>
      <c r="M91" s="11"/>
      <c r="N91" s="11"/>
      <c r="O91" s="11"/>
      <c r="P91" s="11"/>
      <c r="Q91" s="11"/>
      <c r="R91" s="11"/>
      <c r="S91" s="11"/>
    </row>
    <row r="92" spans="1:19">
      <c r="A92" s="11"/>
      <c r="B92" s="11"/>
      <c r="C92" s="11"/>
      <c r="D92" s="11"/>
      <c r="E92" s="11"/>
      <c r="F92" s="11"/>
      <c r="G92" s="12"/>
      <c r="H92" s="11"/>
      <c r="I92" s="11"/>
      <c r="J92" s="11"/>
      <c r="K92" s="11"/>
      <c r="L92" s="11"/>
      <c r="M92" s="11"/>
      <c r="N92" s="11"/>
      <c r="O92" s="11"/>
      <c r="P92" s="11"/>
      <c r="Q92" s="11"/>
      <c r="R92" s="11"/>
      <c r="S92" s="11"/>
    </row>
    <row r="93" spans="1:19">
      <c r="A93" s="11"/>
      <c r="B93" s="11"/>
      <c r="C93" s="11"/>
      <c r="D93" s="11"/>
      <c r="E93" s="11"/>
      <c r="F93" s="11"/>
      <c r="G93" s="12"/>
      <c r="H93" s="11"/>
      <c r="I93" s="11"/>
      <c r="J93" s="11"/>
      <c r="K93" s="11"/>
      <c r="L93" s="11"/>
      <c r="M93" s="11"/>
      <c r="N93" s="11"/>
      <c r="O93" s="11"/>
      <c r="P93" s="11"/>
      <c r="Q93" s="11"/>
      <c r="R93" s="11"/>
      <c r="S93" s="11"/>
    </row>
    <row r="94" spans="1:19">
      <c r="A94" s="11"/>
      <c r="B94" s="11"/>
      <c r="C94" s="11"/>
      <c r="D94" s="11"/>
      <c r="E94" s="11"/>
      <c r="F94" s="11"/>
      <c r="G94" s="12"/>
      <c r="H94" s="11"/>
      <c r="I94" s="11"/>
      <c r="J94" s="11"/>
      <c r="K94" s="11"/>
      <c r="L94" s="11"/>
      <c r="M94" s="11"/>
      <c r="N94" s="11"/>
      <c r="O94" s="11"/>
      <c r="P94" s="11"/>
      <c r="Q94" s="11"/>
      <c r="R94" s="11"/>
      <c r="S94" s="11"/>
    </row>
    <row r="95" spans="1:19">
      <c r="A95" s="11"/>
      <c r="B95" s="11"/>
      <c r="C95" s="11"/>
      <c r="D95" s="11"/>
      <c r="E95" s="11"/>
      <c r="F95" s="11"/>
      <c r="G95" s="12"/>
      <c r="H95" s="11"/>
      <c r="I95" s="11"/>
      <c r="J95" s="11"/>
      <c r="K95" s="11"/>
      <c r="L95" s="11"/>
      <c r="M95" s="11"/>
      <c r="N95" s="11"/>
      <c r="O95" s="11"/>
      <c r="P95" s="11"/>
      <c r="Q95" s="11"/>
      <c r="R95" s="11"/>
      <c r="S95" s="11"/>
    </row>
    <row r="96" spans="1:19">
      <c r="A96" s="11"/>
      <c r="B96" s="11"/>
      <c r="C96" s="11"/>
      <c r="D96" s="11"/>
      <c r="E96" s="11"/>
      <c r="F96" s="11"/>
      <c r="G96" s="12"/>
      <c r="H96" s="11"/>
      <c r="I96" s="11"/>
      <c r="J96" s="11"/>
      <c r="K96" s="11"/>
      <c r="L96" s="11"/>
      <c r="M96" s="11"/>
      <c r="N96" s="11"/>
      <c r="O96" s="11"/>
      <c r="P96" s="11"/>
      <c r="Q96" s="11"/>
      <c r="R96" s="11"/>
      <c r="S96" s="11"/>
    </row>
    <row r="97" spans="1:19">
      <c r="A97" s="11"/>
      <c r="B97" s="11"/>
      <c r="C97" s="11"/>
      <c r="D97" s="11"/>
      <c r="E97" s="11"/>
      <c r="F97" s="11"/>
      <c r="G97" s="12"/>
      <c r="H97" s="11"/>
      <c r="I97" s="11"/>
      <c r="J97" s="11"/>
      <c r="K97" s="11"/>
      <c r="L97" s="11"/>
      <c r="M97" s="11"/>
      <c r="N97" s="11"/>
      <c r="O97" s="11"/>
      <c r="P97" s="11"/>
      <c r="Q97" s="11"/>
      <c r="R97" s="11"/>
      <c r="S97" s="11"/>
    </row>
    <row r="98" spans="1:19">
      <c r="A98" s="11"/>
      <c r="B98" s="11"/>
      <c r="C98" s="11"/>
      <c r="D98" s="11"/>
      <c r="E98" s="11"/>
      <c r="F98" s="11"/>
      <c r="G98" s="12"/>
      <c r="H98" s="11"/>
      <c r="I98" s="11"/>
      <c r="J98" s="11"/>
      <c r="K98" s="11"/>
      <c r="L98" s="11"/>
      <c r="M98" s="11"/>
      <c r="N98" s="11"/>
      <c r="O98" s="11"/>
      <c r="P98" s="11"/>
      <c r="Q98" s="11"/>
      <c r="R98" s="11"/>
      <c r="S98" s="11"/>
    </row>
    <row r="99" spans="1:19">
      <c r="A99" s="11"/>
      <c r="B99" s="11"/>
      <c r="C99" s="11"/>
      <c r="D99" s="11"/>
      <c r="E99" s="11"/>
      <c r="F99" s="11"/>
      <c r="G99" s="12"/>
      <c r="H99" s="11"/>
      <c r="I99" s="11"/>
      <c r="J99" s="11"/>
      <c r="K99" s="11"/>
      <c r="L99" s="11"/>
      <c r="M99" s="11"/>
      <c r="N99" s="11"/>
      <c r="O99" s="11"/>
      <c r="P99" s="11"/>
      <c r="Q99" s="11"/>
      <c r="R99" s="11"/>
      <c r="S99" s="11"/>
    </row>
    <row r="100" spans="1:19">
      <c r="A100" s="11"/>
      <c r="B100" s="11"/>
      <c r="C100" s="11"/>
      <c r="D100" s="11"/>
      <c r="E100" s="11"/>
      <c r="F100" s="11"/>
      <c r="G100" s="12"/>
      <c r="H100" s="11"/>
      <c r="I100" s="11"/>
      <c r="J100" s="11"/>
      <c r="K100" s="11"/>
      <c r="L100" s="11"/>
      <c r="M100" s="11"/>
      <c r="N100" s="11"/>
      <c r="O100" s="11"/>
      <c r="P100" s="11"/>
      <c r="Q100" s="11"/>
      <c r="R100" s="11"/>
      <c r="S100" s="11"/>
    </row>
    <row r="101" spans="1:19">
      <c r="A101" s="11"/>
      <c r="B101" s="11"/>
      <c r="C101" s="11"/>
      <c r="D101" s="11"/>
      <c r="E101" s="11"/>
      <c r="F101" s="11"/>
      <c r="G101" s="12"/>
      <c r="H101" s="11"/>
      <c r="I101" s="11"/>
      <c r="J101" s="11"/>
      <c r="K101" s="11"/>
      <c r="L101" s="11"/>
      <c r="M101" s="11"/>
      <c r="N101" s="11"/>
      <c r="O101" s="11"/>
      <c r="P101" s="11"/>
      <c r="Q101" s="11"/>
      <c r="R101" s="11"/>
      <c r="S101" s="11"/>
    </row>
    <row r="102" spans="1:19">
      <c r="A102" s="11"/>
      <c r="B102" s="11"/>
      <c r="C102" s="11"/>
      <c r="D102" s="11"/>
      <c r="E102" s="11"/>
      <c r="F102" s="11"/>
      <c r="G102" s="12"/>
      <c r="H102" s="11"/>
      <c r="I102" s="11"/>
      <c r="J102" s="11"/>
      <c r="K102" s="11"/>
      <c r="L102" s="11"/>
      <c r="M102" s="11"/>
      <c r="N102" s="11"/>
      <c r="O102" s="11"/>
      <c r="P102" s="11"/>
      <c r="Q102" s="11"/>
      <c r="R102" s="11"/>
      <c r="S102" s="11"/>
    </row>
    <row r="103" spans="1:19">
      <c r="A103" s="11"/>
      <c r="B103" s="11"/>
      <c r="C103" s="11"/>
      <c r="D103" s="11"/>
      <c r="E103" s="11"/>
      <c r="F103" s="11"/>
      <c r="G103" s="12"/>
      <c r="H103" s="11"/>
      <c r="I103" s="11"/>
      <c r="J103" s="11"/>
      <c r="K103" s="11"/>
      <c r="L103" s="11"/>
      <c r="M103" s="11"/>
      <c r="N103" s="11"/>
      <c r="O103" s="11"/>
      <c r="P103" s="11"/>
      <c r="Q103" s="11"/>
      <c r="R103" s="11"/>
      <c r="S103" s="11"/>
    </row>
    <row r="104" spans="1:19">
      <c r="A104" s="11"/>
      <c r="B104" s="11"/>
      <c r="C104" s="11"/>
      <c r="D104" s="11"/>
      <c r="E104" s="11"/>
      <c r="F104" s="11"/>
      <c r="G104" s="12"/>
      <c r="H104" s="11"/>
      <c r="I104" s="11"/>
      <c r="J104" s="11"/>
      <c r="K104" s="11"/>
      <c r="L104" s="11"/>
      <c r="M104" s="11"/>
      <c r="N104" s="11"/>
      <c r="O104" s="11"/>
      <c r="P104" s="11"/>
      <c r="Q104" s="11"/>
      <c r="R104" s="11"/>
      <c r="S104" s="11"/>
    </row>
    <row r="105" spans="1:19">
      <c r="A105" s="11"/>
      <c r="B105" s="11"/>
      <c r="C105" s="11"/>
      <c r="D105" s="11"/>
      <c r="E105" s="11"/>
      <c r="F105" s="11"/>
      <c r="G105" s="12"/>
      <c r="H105" s="11"/>
      <c r="I105" s="11"/>
      <c r="J105" s="11"/>
      <c r="K105" s="11"/>
      <c r="L105" s="11"/>
      <c r="M105" s="11"/>
      <c r="N105" s="11"/>
      <c r="O105" s="11"/>
      <c r="P105" s="11"/>
      <c r="Q105" s="11"/>
      <c r="R105" s="11"/>
      <c r="S105" s="11"/>
    </row>
    <row r="106" spans="1:19">
      <c r="A106" s="11"/>
      <c r="B106" s="11"/>
      <c r="C106" s="11"/>
      <c r="D106" s="11"/>
      <c r="E106" s="11"/>
      <c r="F106" s="11"/>
      <c r="G106" s="12"/>
      <c r="H106" s="11"/>
      <c r="I106" s="11"/>
      <c r="J106" s="11"/>
      <c r="K106" s="11"/>
      <c r="L106" s="11"/>
      <c r="M106" s="11"/>
      <c r="N106" s="11"/>
      <c r="O106" s="11"/>
      <c r="P106" s="11"/>
      <c r="Q106" s="11"/>
      <c r="R106" s="11"/>
      <c r="S106" s="11"/>
    </row>
    <row r="107" spans="1:19">
      <c r="A107" s="11"/>
      <c r="B107" s="11"/>
      <c r="C107" s="11"/>
      <c r="D107" s="11"/>
      <c r="E107" s="11"/>
      <c r="F107" s="11"/>
      <c r="G107" s="12"/>
      <c r="H107" s="11"/>
      <c r="I107" s="11"/>
      <c r="J107" s="11"/>
      <c r="K107" s="11"/>
      <c r="L107" s="11"/>
      <c r="M107" s="11"/>
      <c r="N107" s="11"/>
      <c r="O107" s="11"/>
      <c r="P107" s="11"/>
      <c r="Q107" s="11"/>
      <c r="R107" s="11"/>
      <c r="S107" s="11"/>
    </row>
    <row r="108" spans="1:19">
      <c r="A108" s="11"/>
      <c r="B108" s="11"/>
      <c r="C108" s="11"/>
      <c r="D108" s="11"/>
      <c r="E108" s="11"/>
      <c r="F108" s="11"/>
      <c r="G108" s="12"/>
      <c r="H108" s="11"/>
      <c r="I108" s="11"/>
      <c r="J108" s="11"/>
      <c r="K108" s="11"/>
      <c r="L108" s="11"/>
      <c r="M108" s="11"/>
      <c r="N108" s="11"/>
      <c r="O108" s="11"/>
      <c r="P108" s="11"/>
      <c r="Q108" s="11"/>
      <c r="R108" s="11"/>
      <c r="S108" s="11"/>
    </row>
    <row r="109" spans="1:19">
      <c r="A109" s="11"/>
      <c r="B109" s="11"/>
      <c r="C109" s="11"/>
      <c r="D109" s="11"/>
      <c r="E109" s="11"/>
      <c r="F109" s="11"/>
      <c r="G109" s="12"/>
      <c r="H109" s="11"/>
      <c r="I109" s="11"/>
      <c r="J109" s="11"/>
      <c r="K109" s="11"/>
      <c r="L109" s="11"/>
      <c r="M109" s="11"/>
      <c r="N109" s="11"/>
      <c r="O109" s="11"/>
      <c r="P109" s="11"/>
      <c r="Q109" s="11"/>
      <c r="R109" s="11"/>
      <c r="S109" s="11"/>
    </row>
    <row r="110" spans="1:19">
      <c r="A110" s="11"/>
      <c r="B110" s="11"/>
      <c r="C110" s="11"/>
      <c r="D110" s="11"/>
      <c r="E110" s="11"/>
      <c r="F110" s="11"/>
      <c r="G110" s="12"/>
      <c r="H110" s="11"/>
      <c r="I110" s="11"/>
      <c r="J110" s="11"/>
      <c r="K110" s="11"/>
      <c r="L110" s="11"/>
      <c r="M110" s="11"/>
      <c r="N110" s="11"/>
      <c r="O110" s="11"/>
      <c r="P110" s="11"/>
      <c r="Q110" s="11"/>
      <c r="R110" s="11"/>
      <c r="S110" s="11"/>
    </row>
    <row r="111" spans="1:19">
      <c r="A111" s="11"/>
      <c r="B111" s="11"/>
      <c r="C111" s="11"/>
      <c r="D111" s="11"/>
      <c r="E111" s="11"/>
      <c r="F111" s="11"/>
      <c r="G111" s="12"/>
      <c r="H111" s="11"/>
      <c r="I111" s="11"/>
      <c r="J111" s="11"/>
      <c r="K111" s="11"/>
      <c r="L111" s="11"/>
      <c r="M111" s="11"/>
      <c r="N111" s="11"/>
      <c r="O111" s="11"/>
      <c r="P111" s="11"/>
      <c r="Q111" s="11"/>
      <c r="R111" s="11"/>
      <c r="S111" s="11"/>
    </row>
    <row r="112" spans="1:19">
      <c r="A112" s="11"/>
      <c r="B112" s="11"/>
      <c r="C112" s="11"/>
      <c r="D112" s="11"/>
      <c r="E112" s="11"/>
      <c r="F112" s="11"/>
      <c r="G112" s="12"/>
      <c r="H112" s="11"/>
      <c r="I112" s="11"/>
      <c r="J112" s="11"/>
      <c r="K112" s="11"/>
      <c r="L112" s="11"/>
      <c r="M112" s="11"/>
      <c r="N112" s="11"/>
      <c r="O112" s="11"/>
      <c r="P112" s="11"/>
      <c r="Q112" s="11"/>
      <c r="R112" s="11"/>
      <c r="S112" s="11"/>
    </row>
    <row r="113" spans="1:19">
      <c r="A113" s="11"/>
      <c r="B113" s="11"/>
      <c r="C113" s="11"/>
      <c r="D113" s="11"/>
      <c r="E113" s="11"/>
      <c r="F113" s="11"/>
      <c r="G113" s="12"/>
      <c r="H113" s="11"/>
      <c r="I113" s="11"/>
      <c r="J113" s="11"/>
      <c r="K113" s="11"/>
      <c r="L113" s="11"/>
      <c r="M113" s="11"/>
      <c r="N113" s="11"/>
      <c r="O113" s="11"/>
      <c r="P113" s="11"/>
      <c r="Q113" s="11"/>
      <c r="R113" s="11"/>
      <c r="S113" s="11"/>
    </row>
    <row r="114" spans="1:19">
      <c r="A114" s="11"/>
      <c r="B114" s="11"/>
      <c r="C114" s="11"/>
      <c r="D114" s="11"/>
      <c r="E114" s="11"/>
      <c r="F114" s="11"/>
      <c r="G114" s="12"/>
      <c r="H114" s="11"/>
      <c r="I114" s="11"/>
      <c r="J114" s="11"/>
      <c r="K114" s="11"/>
      <c r="L114" s="11"/>
      <c r="M114" s="11"/>
      <c r="N114" s="11"/>
      <c r="O114" s="11"/>
      <c r="P114" s="11"/>
      <c r="Q114" s="11"/>
      <c r="R114" s="11"/>
      <c r="S114" s="11"/>
    </row>
    <row r="115" spans="1:19">
      <c r="A115" s="11"/>
      <c r="B115" s="11"/>
      <c r="C115" s="11"/>
      <c r="D115" s="11"/>
      <c r="E115" s="11"/>
      <c r="F115" s="11"/>
      <c r="G115" s="12"/>
      <c r="H115" s="11"/>
      <c r="I115" s="11"/>
      <c r="J115" s="11"/>
      <c r="K115" s="11"/>
      <c r="L115" s="11"/>
      <c r="M115" s="11"/>
      <c r="N115" s="11"/>
      <c r="O115" s="11"/>
      <c r="P115" s="11"/>
      <c r="Q115" s="11"/>
      <c r="R115" s="11"/>
      <c r="S115" s="11"/>
    </row>
    <row r="116" spans="1:19">
      <c r="A116" s="11"/>
      <c r="B116" s="11"/>
      <c r="C116" s="11"/>
      <c r="D116" s="11"/>
      <c r="E116" s="11"/>
      <c r="F116" s="11"/>
      <c r="G116" s="12"/>
      <c r="H116" s="11"/>
      <c r="I116" s="11"/>
      <c r="J116" s="11"/>
      <c r="K116" s="11"/>
      <c r="L116" s="11"/>
      <c r="M116" s="11"/>
      <c r="N116" s="11"/>
      <c r="O116" s="11"/>
      <c r="P116" s="11"/>
      <c r="Q116" s="11"/>
      <c r="R116" s="11"/>
      <c r="S116" s="11"/>
    </row>
    <row r="117" spans="1:19">
      <c r="A117" s="11"/>
      <c r="B117" s="11"/>
      <c r="C117" s="11"/>
      <c r="D117" s="11"/>
      <c r="E117" s="11"/>
      <c r="F117" s="11"/>
      <c r="G117" s="12"/>
      <c r="H117" s="11"/>
      <c r="I117" s="11"/>
      <c r="J117" s="11"/>
      <c r="K117" s="11"/>
      <c r="L117" s="11"/>
      <c r="M117" s="11"/>
      <c r="N117" s="11"/>
      <c r="O117" s="11"/>
      <c r="P117" s="11"/>
      <c r="Q117" s="11"/>
      <c r="R117" s="11"/>
      <c r="S117" s="11"/>
    </row>
    <row r="118" spans="1:19">
      <c r="A118" s="11"/>
      <c r="B118" s="11"/>
      <c r="C118" s="11"/>
      <c r="D118" s="11"/>
      <c r="E118" s="11"/>
      <c r="F118" s="11"/>
      <c r="G118" s="12"/>
      <c r="H118" s="11"/>
      <c r="I118" s="11"/>
      <c r="J118" s="11"/>
      <c r="K118" s="11"/>
      <c r="L118" s="11"/>
      <c r="M118" s="11"/>
      <c r="N118" s="11"/>
      <c r="O118" s="11"/>
      <c r="P118" s="11"/>
      <c r="Q118" s="11"/>
      <c r="R118" s="11"/>
      <c r="S118" s="11"/>
    </row>
    <row r="119" spans="1:19">
      <c r="A119" s="11"/>
      <c r="B119" s="11"/>
      <c r="C119" s="11"/>
      <c r="D119" s="11"/>
      <c r="E119" s="11"/>
      <c r="F119" s="11"/>
      <c r="G119" s="12"/>
      <c r="H119" s="11"/>
      <c r="I119" s="11"/>
      <c r="J119" s="11"/>
      <c r="K119" s="11"/>
      <c r="L119" s="11"/>
      <c r="M119" s="11"/>
      <c r="N119" s="11"/>
      <c r="O119" s="11"/>
      <c r="P119" s="11"/>
      <c r="Q119" s="11"/>
      <c r="R119" s="11"/>
      <c r="S119" s="11"/>
    </row>
    <row r="120" spans="1:19">
      <c r="A120" s="11"/>
      <c r="B120" s="11"/>
      <c r="C120" s="11"/>
      <c r="D120" s="11"/>
      <c r="E120" s="11"/>
      <c r="F120" s="11"/>
      <c r="G120" s="12"/>
      <c r="H120" s="11"/>
      <c r="I120" s="11"/>
      <c r="J120" s="11"/>
      <c r="K120" s="11"/>
      <c r="L120" s="11"/>
      <c r="M120" s="11"/>
      <c r="N120" s="11"/>
      <c r="O120" s="11"/>
      <c r="P120" s="11"/>
      <c r="Q120" s="11"/>
      <c r="R120" s="11"/>
      <c r="S120" s="11"/>
    </row>
    <row r="121" spans="1:19">
      <c r="A121" s="11"/>
      <c r="B121" s="11"/>
      <c r="C121" s="11"/>
      <c r="D121" s="11"/>
      <c r="E121" s="11"/>
      <c r="F121" s="11"/>
      <c r="G121" s="12"/>
      <c r="H121" s="11"/>
      <c r="I121" s="11"/>
      <c r="J121" s="11"/>
      <c r="K121" s="11"/>
      <c r="L121" s="11"/>
      <c r="M121" s="11"/>
      <c r="N121" s="11"/>
      <c r="O121" s="11"/>
      <c r="P121" s="11"/>
      <c r="Q121" s="11"/>
      <c r="R121" s="11"/>
      <c r="S121" s="11"/>
    </row>
    <row r="122" spans="1:19">
      <c r="A122" s="11"/>
      <c r="B122" s="11"/>
      <c r="C122" s="11"/>
      <c r="D122" s="11"/>
      <c r="E122" s="11"/>
      <c r="F122" s="11"/>
      <c r="G122" s="12"/>
      <c r="H122" s="11"/>
      <c r="I122" s="11"/>
      <c r="J122" s="11"/>
      <c r="K122" s="11"/>
      <c r="L122" s="11"/>
      <c r="M122" s="11"/>
      <c r="N122" s="11"/>
      <c r="O122" s="11"/>
      <c r="P122" s="11"/>
      <c r="Q122" s="11"/>
      <c r="R122" s="11"/>
      <c r="S122" s="11"/>
    </row>
    <row r="123" spans="1:19">
      <c r="A123" s="11"/>
      <c r="B123" s="11"/>
      <c r="C123" s="11"/>
      <c r="D123" s="11"/>
      <c r="E123" s="11"/>
      <c r="F123" s="11"/>
      <c r="G123" s="12"/>
      <c r="H123" s="11"/>
      <c r="I123" s="11"/>
      <c r="J123" s="11"/>
      <c r="K123" s="11"/>
      <c r="L123" s="11"/>
      <c r="M123" s="11"/>
      <c r="N123" s="11"/>
      <c r="O123" s="11"/>
      <c r="P123" s="11"/>
      <c r="Q123" s="11"/>
      <c r="R123" s="11"/>
      <c r="S123" s="11"/>
    </row>
    <row r="124" spans="1:19">
      <c r="A124" s="11"/>
      <c r="B124" s="11"/>
      <c r="C124" s="11"/>
      <c r="D124" s="11"/>
      <c r="E124" s="11"/>
      <c r="F124" s="11"/>
      <c r="G124" s="12"/>
      <c r="H124" s="11"/>
      <c r="I124" s="11"/>
      <c r="J124" s="11"/>
      <c r="K124" s="11"/>
      <c r="L124" s="11"/>
      <c r="M124" s="11"/>
      <c r="N124" s="11"/>
      <c r="O124" s="11"/>
      <c r="P124" s="11"/>
      <c r="Q124" s="11"/>
      <c r="R124" s="11"/>
      <c r="S124" s="11"/>
    </row>
    <row r="125" spans="1:19">
      <c r="A125" s="11"/>
      <c r="B125" s="11"/>
      <c r="C125" s="11"/>
      <c r="D125" s="11"/>
      <c r="E125" s="11"/>
      <c r="F125" s="11"/>
      <c r="G125" s="12"/>
      <c r="H125" s="11"/>
      <c r="I125" s="11"/>
      <c r="J125" s="11"/>
      <c r="K125" s="11"/>
      <c r="L125" s="11"/>
      <c r="M125" s="11"/>
      <c r="N125" s="11"/>
      <c r="O125" s="11"/>
      <c r="P125" s="11"/>
      <c r="Q125" s="11"/>
      <c r="R125" s="11"/>
      <c r="S125" s="11"/>
    </row>
    <row r="126" spans="1:19">
      <c r="A126" s="11"/>
      <c r="B126" s="11"/>
      <c r="C126" s="11"/>
      <c r="D126" s="11"/>
      <c r="E126" s="11"/>
      <c r="F126" s="11"/>
      <c r="G126" s="12"/>
      <c r="H126" s="11"/>
      <c r="I126" s="11"/>
      <c r="J126" s="11"/>
      <c r="K126" s="11"/>
      <c r="L126" s="11"/>
      <c r="M126" s="11"/>
      <c r="N126" s="11"/>
      <c r="O126" s="11"/>
      <c r="P126" s="11"/>
      <c r="Q126" s="11"/>
      <c r="R126" s="11"/>
      <c r="S126" s="11"/>
    </row>
    <row r="127" spans="1:19">
      <c r="A127" s="11"/>
      <c r="B127" s="11"/>
      <c r="C127" s="11"/>
      <c r="D127" s="11"/>
      <c r="E127" s="11"/>
      <c r="F127" s="11"/>
      <c r="G127" s="12"/>
      <c r="H127" s="11"/>
      <c r="I127" s="11"/>
      <c r="J127" s="11"/>
      <c r="K127" s="11"/>
      <c r="L127" s="11"/>
      <c r="M127" s="11"/>
      <c r="N127" s="11"/>
      <c r="O127" s="11"/>
      <c r="P127" s="11"/>
      <c r="Q127" s="11"/>
      <c r="R127" s="11"/>
      <c r="S127" s="11"/>
    </row>
    <row r="128" spans="1:19">
      <c r="A128" s="11"/>
      <c r="B128" s="11"/>
      <c r="C128" s="11"/>
      <c r="D128" s="11"/>
      <c r="E128" s="11"/>
      <c r="F128" s="11"/>
      <c r="G128" s="12"/>
      <c r="H128" s="11"/>
      <c r="I128" s="11"/>
      <c r="J128" s="11"/>
      <c r="K128" s="11"/>
      <c r="L128" s="11"/>
      <c r="M128" s="11"/>
      <c r="N128" s="11"/>
      <c r="O128" s="11"/>
      <c r="P128" s="11"/>
      <c r="Q128" s="11"/>
      <c r="R128" s="11"/>
      <c r="S128" s="11"/>
    </row>
    <row r="129" spans="1:19">
      <c r="A129" s="11"/>
      <c r="B129" s="11"/>
      <c r="C129" s="11"/>
      <c r="D129" s="11"/>
      <c r="E129" s="11"/>
      <c r="F129" s="11"/>
      <c r="G129" s="12"/>
      <c r="H129" s="11"/>
      <c r="I129" s="11"/>
      <c r="J129" s="11"/>
      <c r="K129" s="11"/>
      <c r="L129" s="11"/>
      <c r="M129" s="11"/>
      <c r="N129" s="11"/>
      <c r="O129" s="11"/>
      <c r="P129" s="11"/>
      <c r="Q129" s="11"/>
      <c r="R129" s="11"/>
      <c r="S129" s="11"/>
    </row>
    <row r="130" spans="1:19">
      <c r="A130" s="11"/>
      <c r="B130" s="11"/>
      <c r="C130" s="11"/>
      <c r="D130" s="11"/>
      <c r="E130" s="11"/>
      <c r="F130" s="11"/>
      <c r="G130" s="12"/>
      <c r="H130" s="11"/>
      <c r="I130" s="11"/>
      <c r="J130" s="11"/>
      <c r="K130" s="11"/>
      <c r="L130" s="11"/>
      <c r="M130" s="11"/>
      <c r="N130" s="11"/>
      <c r="O130" s="11"/>
      <c r="P130" s="11"/>
      <c r="Q130" s="11"/>
      <c r="R130" s="11"/>
      <c r="S130" s="11"/>
    </row>
    <row r="131" spans="1:19">
      <c r="A131" s="11"/>
      <c r="B131" s="11"/>
      <c r="C131" s="11"/>
      <c r="D131" s="11"/>
      <c r="E131" s="11"/>
      <c r="F131" s="11"/>
      <c r="G131" s="12"/>
      <c r="H131" s="11"/>
      <c r="I131" s="11"/>
      <c r="J131" s="11"/>
      <c r="K131" s="11"/>
      <c r="L131" s="11"/>
      <c r="M131" s="11"/>
      <c r="N131" s="11"/>
      <c r="O131" s="11"/>
      <c r="P131" s="11"/>
      <c r="Q131" s="11"/>
      <c r="R131" s="11"/>
      <c r="S131" s="11"/>
    </row>
    <row r="132" spans="1:19">
      <c r="A132" s="11"/>
      <c r="B132" s="11"/>
      <c r="C132" s="11"/>
      <c r="D132" s="11"/>
      <c r="E132" s="11"/>
      <c r="F132" s="11"/>
      <c r="G132" s="12"/>
      <c r="H132" s="11"/>
      <c r="I132" s="11"/>
      <c r="J132" s="11"/>
      <c r="K132" s="11"/>
      <c r="L132" s="11"/>
      <c r="M132" s="11"/>
      <c r="N132" s="11"/>
      <c r="O132" s="11"/>
      <c r="P132" s="11"/>
      <c r="Q132" s="11"/>
      <c r="R132" s="11"/>
      <c r="S132" s="11"/>
    </row>
    <row r="133" spans="1:19">
      <c r="A133" s="11"/>
      <c r="B133" s="11"/>
      <c r="C133" s="11"/>
      <c r="D133" s="11"/>
      <c r="E133" s="11"/>
      <c r="F133" s="11"/>
      <c r="G133" s="12"/>
      <c r="H133" s="11"/>
      <c r="I133" s="11"/>
      <c r="J133" s="11"/>
      <c r="K133" s="11"/>
      <c r="L133" s="11"/>
      <c r="M133" s="11"/>
      <c r="N133" s="11"/>
      <c r="O133" s="11"/>
      <c r="P133" s="11"/>
      <c r="Q133" s="11"/>
      <c r="R133" s="11"/>
      <c r="S133" s="11"/>
    </row>
    <row r="134" spans="1:19">
      <c r="A134" s="11"/>
      <c r="B134" s="11"/>
      <c r="C134" s="11"/>
      <c r="D134" s="11"/>
      <c r="E134" s="11"/>
      <c r="F134" s="11"/>
      <c r="G134" s="12"/>
      <c r="H134" s="11"/>
      <c r="I134" s="11"/>
      <c r="J134" s="11"/>
      <c r="K134" s="11"/>
      <c r="L134" s="11"/>
      <c r="M134" s="11"/>
      <c r="N134" s="11"/>
      <c r="O134" s="11"/>
      <c r="P134" s="11"/>
      <c r="Q134" s="11"/>
      <c r="R134" s="11"/>
      <c r="S134" s="11"/>
    </row>
    <row r="135" spans="1:19">
      <c r="A135" s="11"/>
      <c r="B135" s="11"/>
      <c r="C135" s="11"/>
      <c r="D135" s="11"/>
      <c r="E135" s="11"/>
      <c r="F135" s="11"/>
      <c r="G135" s="12"/>
      <c r="H135" s="11"/>
      <c r="I135" s="11"/>
      <c r="J135" s="11"/>
      <c r="K135" s="11"/>
      <c r="L135" s="11"/>
      <c r="M135" s="11"/>
      <c r="N135" s="11"/>
      <c r="O135" s="11"/>
      <c r="P135" s="11"/>
      <c r="Q135" s="11"/>
      <c r="R135" s="11"/>
      <c r="S135" s="11"/>
    </row>
    <row r="136" spans="1:19">
      <c r="A136" s="11"/>
      <c r="B136" s="11"/>
      <c r="C136" s="11"/>
      <c r="D136" s="11"/>
      <c r="E136" s="11"/>
      <c r="F136" s="11"/>
      <c r="G136" s="12"/>
      <c r="H136" s="11"/>
      <c r="I136" s="11"/>
      <c r="J136" s="11"/>
      <c r="K136" s="11"/>
      <c r="L136" s="11"/>
      <c r="M136" s="11"/>
      <c r="N136" s="11"/>
      <c r="O136" s="11"/>
      <c r="P136" s="11"/>
      <c r="Q136" s="11"/>
      <c r="R136" s="11"/>
      <c r="S136" s="11"/>
    </row>
    <row r="137" spans="1:19">
      <c r="A137" s="11"/>
      <c r="B137" s="11"/>
      <c r="C137" s="11"/>
      <c r="D137" s="11"/>
      <c r="E137" s="11"/>
      <c r="F137" s="11"/>
      <c r="G137" s="12"/>
      <c r="H137" s="11"/>
      <c r="I137" s="11"/>
      <c r="J137" s="11"/>
      <c r="K137" s="11"/>
      <c r="L137" s="11"/>
      <c r="M137" s="11"/>
      <c r="N137" s="11"/>
      <c r="O137" s="11"/>
      <c r="P137" s="11"/>
      <c r="Q137" s="11"/>
      <c r="R137" s="11"/>
      <c r="S137" s="11"/>
    </row>
    <row r="138" spans="1:19">
      <c r="A138" s="11"/>
      <c r="B138" s="11"/>
      <c r="C138" s="11"/>
      <c r="D138" s="11"/>
      <c r="E138" s="11"/>
      <c r="F138" s="11"/>
      <c r="G138" s="12"/>
      <c r="H138" s="11"/>
      <c r="I138" s="11"/>
      <c r="J138" s="11"/>
      <c r="K138" s="11"/>
      <c r="L138" s="11"/>
      <c r="M138" s="11"/>
      <c r="N138" s="11"/>
      <c r="O138" s="11"/>
      <c r="P138" s="11"/>
      <c r="Q138" s="11"/>
      <c r="R138" s="11"/>
      <c r="S138" s="11"/>
    </row>
    <row r="139" spans="1:19">
      <c r="A139" s="11"/>
      <c r="B139" s="11"/>
      <c r="C139" s="11"/>
      <c r="D139" s="11"/>
      <c r="E139" s="11"/>
      <c r="F139" s="11"/>
      <c r="G139" s="12"/>
      <c r="H139" s="11"/>
      <c r="I139" s="11"/>
      <c r="J139" s="11"/>
      <c r="K139" s="11"/>
      <c r="L139" s="11"/>
      <c r="M139" s="11"/>
      <c r="N139" s="11"/>
      <c r="O139" s="11"/>
      <c r="P139" s="11"/>
      <c r="Q139" s="11"/>
      <c r="R139" s="11"/>
      <c r="S139" s="11"/>
    </row>
    <row r="140" spans="1:19">
      <c r="A140" s="11"/>
      <c r="B140" s="11"/>
      <c r="C140" s="11"/>
      <c r="D140" s="11"/>
      <c r="E140" s="11"/>
      <c r="F140" s="11"/>
      <c r="G140" s="12"/>
      <c r="H140" s="11"/>
      <c r="I140" s="11"/>
      <c r="J140" s="11"/>
      <c r="K140" s="11"/>
      <c r="L140" s="11"/>
      <c r="M140" s="11"/>
      <c r="N140" s="11"/>
      <c r="O140" s="11"/>
      <c r="P140" s="11"/>
      <c r="Q140" s="11"/>
      <c r="R140" s="11"/>
      <c r="S140" s="11"/>
    </row>
    <row r="141" spans="1:19">
      <c r="A141" s="11"/>
      <c r="B141" s="11"/>
      <c r="C141" s="11"/>
      <c r="D141" s="11"/>
      <c r="E141" s="11"/>
      <c r="F141" s="11"/>
      <c r="G141" s="12"/>
      <c r="H141" s="11"/>
      <c r="I141" s="11"/>
      <c r="J141" s="11"/>
      <c r="K141" s="11"/>
      <c r="L141" s="11"/>
      <c r="M141" s="11"/>
      <c r="N141" s="11"/>
      <c r="O141" s="11"/>
      <c r="P141" s="11"/>
      <c r="Q141" s="11"/>
      <c r="R141" s="11"/>
      <c r="S141" s="11"/>
    </row>
    <row r="142" spans="1:19">
      <c r="A142" s="11"/>
      <c r="B142" s="11"/>
      <c r="C142" s="11"/>
      <c r="D142" s="11"/>
      <c r="E142" s="11"/>
      <c r="F142" s="11"/>
      <c r="G142" s="12"/>
      <c r="H142" s="11"/>
      <c r="I142" s="11"/>
      <c r="J142" s="11"/>
      <c r="K142" s="11"/>
      <c r="L142" s="11"/>
      <c r="M142" s="11"/>
      <c r="N142" s="11"/>
      <c r="O142" s="11"/>
      <c r="P142" s="11"/>
      <c r="Q142" s="11"/>
      <c r="R142" s="11"/>
      <c r="S142" s="11"/>
    </row>
    <row r="143" spans="1:19">
      <c r="A143" s="11"/>
      <c r="B143" s="11"/>
      <c r="C143" s="11"/>
      <c r="D143" s="11"/>
      <c r="E143" s="11"/>
      <c r="F143" s="11"/>
      <c r="G143" s="12"/>
      <c r="H143" s="11"/>
      <c r="I143" s="11"/>
      <c r="J143" s="11"/>
      <c r="K143" s="11"/>
      <c r="L143" s="11"/>
      <c r="M143" s="11"/>
      <c r="N143" s="11"/>
      <c r="O143" s="11"/>
      <c r="P143" s="11"/>
      <c r="Q143" s="11"/>
      <c r="R143" s="11"/>
      <c r="S143" s="11"/>
    </row>
    <row r="144" spans="1:19">
      <c r="A144" s="11"/>
      <c r="B144" s="11"/>
      <c r="C144" s="11"/>
      <c r="D144" s="11"/>
      <c r="E144" s="11"/>
      <c r="F144" s="11"/>
      <c r="G144" s="12"/>
      <c r="H144" s="11"/>
      <c r="I144" s="11"/>
      <c r="J144" s="11"/>
      <c r="K144" s="11"/>
      <c r="L144" s="11"/>
      <c r="M144" s="11"/>
      <c r="N144" s="11"/>
      <c r="O144" s="11"/>
      <c r="P144" s="11"/>
      <c r="Q144" s="11"/>
      <c r="R144" s="11"/>
      <c r="S144" s="11"/>
    </row>
    <row r="145" spans="1:19">
      <c r="A145" s="11"/>
      <c r="B145" s="11"/>
      <c r="C145" s="11"/>
      <c r="D145" s="11"/>
      <c r="E145" s="11"/>
      <c r="F145" s="11"/>
      <c r="G145" s="12"/>
      <c r="H145" s="11"/>
      <c r="I145" s="11"/>
      <c r="J145" s="11"/>
      <c r="K145" s="11"/>
      <c r="L145" s="11"/>
      <c r="M145" s="11"/>
      <c r="N145" s="11"/>
      <c r="O145" s="11"/>
      <c r="P145" s="11"/>
      <c r="Q145" s="11"/>
      <c r="R145" s="11"/>
      <c r="S145" s="11"/>
    </row>
    <row r="146" spans="1:19">
      <c r="A146" s="11"/>
      <c r="B146" s="11"/>
      <c r="C146" s="11"/>
      <c r="D146" s="11"/>
      <c r="E146" s="11"/>
      <c r="F146" s="11"/>
      <c r="G146" s="12"/>
      <c r="H146" s="11"/>
      <c r="I146" s="11"/>
      <c r="J146" s="11"/>
      <c r="K146" s="11"/>
      <c r="L146" s="11"/>
      <c r="M146" s="11"/>
      <c r="N146" s="11"/>
      <c r="O146" s="11"/>
      <c r="P146" s="11"/>
      <c r="Q146" s="11"/>
      <c r="R146" s="11"/>
      <c r="S146" s="11"/>
    </row>
    <row r="147" spans="1:19">
      <c r="A147" s="11"/>
      <c r="B147" s="11"/>
      <c r="C147" s="11"/>
      <c r="D147" s="11"/>
      <c r="E147" s="11"/>
      <c r="F147" s="11"/>
      <c r="G147" s="12"/>
      <c r="H147" s="11"/>
      <c r="I147" s="11"/>
      <c r="J147" s="11"/>
      <c r="K147" s="11"/>
      <c r="L147" s="11"/>
      <c r="M147" s="11"/>
      <c r="N147" s="11"/>
      <c r="O147" s="11"/>
      <c r="P147" s="11"/>
      <c r="Q147" s="11"/>
      <c r="R147" s="11"/>
      <c r="S147" s="11"/>
    </row>
    <row r="148" spans="1:19">
      <c r="A148" s="11"/>
      <c r="B148" s="11"/>
      <c r="C148" s="11"/>
      <c r="D148" s="11"/>
      <c r="E148" s="11"/>
      <c r="F148" s="11"/>
      <c r="G148" s="12"/>
      <c r="H148" s="11"/>
      <c r="I148" s="11"/>
      <c r="J148" s="11"/>
      <c r="K148" s="11"/>
      <c r="L148" s="11"/>
      <c r="M148" s="11"/>
      <c r="N148" s="11"/>
      <c r="O148" s="11"/>
      <c r="P148" s="11"/>
      <c r="Q148" s="11"/>
      <c r="R148" s="11"/>
      <c r="S148" s="11"/>
    </row>
    <row r="149" spans="1:19">
      <c r="A149" s="11"/>
      <c r="B149" s="11"/>
      <c r="C149" s="11"/>
      <c r="D149" s="11"/>
      <c r="E149" s="11"/>
      <c r="F149" s="11"/>
      <c r="G149" s="12"/>
      <c r="H149" s="11"/>
      <c r="I149" s="11"/>
      <c r="J149" s="11"/>
      <c r="K149" s="11"/>
      <c r="L149" s="11"/>
      <c r="M149" s="11"/>
      <c r="N149" s="11"/>
      <c r="O149" s="11"/>
      <c r="P149" s="11"/>
      <c r="Q149" s="11"/>
      <c r="R149" s="11"/>
      <c r="S149" s="11"/>
    </row>
    <row r="150" spans="1:19">
      <c r="A150" s="11"/>
      <c r="B150" s="11"/>
      <c r="C150" s="11"/>
      <c r="D150" s="11"/>
      <c r="E150" s="11"/>
      <c r="F150" s="11"/>
      <c r="G150" s="12"/>
      <c r="H150" s="11"/>
      <c r="I150" s="11"/>
      <c r="J150" s="11"/>
      <c r="K150" s="11"/>
      <c r="L150" s="11"/>
      <c r="M150" s="11"/>
      <c r="N150" s="11"/>
      <c r="O150" s="11"/>
      <c r="P150" s="11"/>
      <c r="Q150" s="11"/>
      <c r="R150" s="11"/>
      <c r="S150" s="11"/>
    </row>
    <row r="151" spans="1:19">
      <c r="A151" s="11"/>
      <c r="B151" s="11"/>
      <c r="C151" s="11"/>
      <c r="D151" s="11"/>
      <c r="E151" s="11"/>
      <c r="F151" s="11"/>
      <c r="G151" s="12"/>
      <c r="H151" s="11"/>
      <c r="I151" s="11"/>
      <c r="J151" s="11"/>
      <c r="K151" s="11"/>
      <c r="L151" s="11"/>
      <c r="M151" s="11"/>
      <c r="N151" s="11"/>
      <c r="O151" s="11"/>
      <c r="P151" s="11"/>
      <c r="Q151" s="11"/>
      <c r="R151" s="11"/>
      <c r="S151" s="11"/>
    </row>
    <row r="152" spans="1:19">
      <c r="A152" s="11"/>
      <c r="B152" s="11"/>
      <c r="C152" s="11"/>
      <c r="D152" s="11"/>
      <c r="E152" s="11"/>
      <c r="F152" s="11"/>
      <c r="G152" s="12"/>
      <c r="H152" s="11"/>
      <c r="I152" s="11"/>
      <c r="J152" s="11"/>
      <c r="K152" s="11"/>
      <c r="L152" s="11"/>
      <c r="M152" s="11"/>
      <c r="N152" s="11"/>
      <c r="O152" s="11"/>
      <c r="P152" s="11"/>
      <c r="Q152" s="11"/>
      <c r="R152" s="11"/>
      <c r="S152" s="11"/>
    </row>
    <row r="153" spans="1:19">
      <c r="A153" s="11"/>
      <c r="B153" s="11"/>
      <c r="C153" s="11"/>
      <c r="D153" s="11"/>
      <c r="E153" s="11"/>
      <c r="F153" s="11"/>
      <c r="G153" s="12"/>
      <c r="H153" s="11"/>
      <c r="I153" s="11"/>
      <c r="J153" s="11"/>
      <c r="K153" s="11"/>
      <c r="L153" s="11"/>
      <c r="M153" s="11"/>
      <c r="N153" s="11"/>
      <c r="O153" s="11"/>
      <c r="P153" s="11"/>
      <c r="Q153" s="11"/>
      <c r="R153" s="11"/>
      <c r="S153" s="11"/>
    </row>
    <row r="154" spans="1:19">
      <c r="A154" s="11"/>
      <c r="B154" s="11"/>
      <c r="C154" s="11"/>
      <c r="D154" s="11"/>
      <c r="E154" s="11"/>
      <c r="F154" s="11"/>
      <c r="G154" s="12"/>
      <c r="H154" s="11"/>
      <c r="I154" s="11"/>
      <c r="J154" s="11"/>
      <c r="K154" s="11"/>
      <c r="L154" s="11"/>
      <c r="M154" s="11"/>
      <c r="N154" s="11"/>
      <c r="O154" s="11"/>
      <c r="P154" s="11"/>
      <c r="Q154" s="11"/>
      <c r="R154" s="11"/>
      <c r="S154" s="11"/>
    </row>
    <row r="155" spans="1:19">
      <c r="A155" s="11"/>
      <c r="B155" s="11"/>
      <c r="C155" s="11"/>
      <c r="D155" s="11"/>
      <c r="E155" s="11"/>
      <c r="F155" s="11"/>
      <c r="G155" s="12"/>
      <c r="H155" s="11"/>
      <c r="I155" s="11"/>
      <c r="J155" s="11"/>
      <c r="K155" s="11"/>
      <c r="L155" s="11"/>
      <c r="M155" s="11"/>
      <c r="N155" s="11"/>
      <c r="O155" s="11"/>
      <c r="P155" s="11"/>
      <c r="Q155" s="11"/>
      <c r="R155" s="11"/>
      <c r="S155" s="11"/>
    </row>
    <row r="156" spans="1:19">
      <c r="A156" s="11"/>
      <c r="B156" s="11"/>
      <c r="C156" s="11"/>
      <c r="D156" s="11"/>
      <c r="E156" s="11"/>
      <c r="F156" s="11"/>
      <c r="G156" s="12"/>
      <c r="H156" s="11"/>
      <c r="I156" s="11"/>
      <c r="J156" s="11"/>
      <c r="K156" s="11"/>
      <c r="L156" s="11"/>
      <c r="M156" s="11"/>
      <c r="N156" s="11"/>
      <c r="O156" s="11"/>
      <c r="P156" s="11"/>
      <c r="Q156" s="11"/>
      <c r="R156" s="11"/>
      <c r="S156" s="11"/>
    </row>
    <row r="157" spans="1:19">
      <c r="A157" s="11"/>
      <c r="B157" s="11"/>
      <c r="C157" s="11"/>
      <c r="D157" s="11"/>
      <c r="E157" s="11"/>
      <c r="F157" s="11"/>
      <c r="G157" s="12"/>
      <c r="H157" s="11"/>
      <c r="I157" s="11"/>
      <c r="J157" s="11"/>
      <c r="K157" s="11"/>
      <c r="L157" s="11"/>
      <c r="M157" s="11"/>
      <c r="N157" s="11"/>
      <c r="O157" s="11"/>
      <c r="P157" s="11"/>
      <c r="Q157" s="11"/>
      <c r="R157" s="11"/>
      <c r="S157" s="11"/>
    </row>
    <row r="158" spans="1:19">
      <c r="A158" s="11"/>
      <c r="B158" s="11"/>
      <c r="C158" s="11"/>
      <c r="D158" s="11"/>
      <c r="E158" s="11"/>
      <c r="F158" s="11"/>
      <c r="G158" s="12"/>
      <c r="H158" s="11"/>
      <c r="I158" s="11"/>
      <c r="J158" s="11"/>
      <c r="K158" s="11"/>
      <c r="L158" s="11"/>
      <c r="M158" s="11"/>
      <c r="N158" s="11"/>
      <c r="O158" s="11"/>
      <c r="P158" s="11"/>
      <c r="Q158" s="11"/>
      <c r="R158" s="11"/>
      <c r="S158" s="11"/>
    </row>
    <row r="159" spans="1:19">
      <c r="A159" s="11"/>
      <c r="B159" s="11"/>
      <c r="C159" s="11"/>
      <c r="D159" s="11"/>
      <c r="E159" s="11"/>
      <c r="F159" s="11"/>
      <c r="G159" s="12"/>
      <c r="H159" s="11"/>
      <c r="I159" s="11"/>
      <c r="J159" s="11"/>
      <c r="K159" s="11"/>
      <c r="L159" s="11"/>
      <c r="M159" s="11"/>
      <c r="N159" s="11"/>
      <c r="O159" s="11"/>
      <c r="P159" s="11"/>
      <c r="Q159" s="11"/>
      <c r="R159" s="11"/>
      <c r="S159" s="11"/>
    </row>
    <row r="160" spans="1:19">
      <c r="A160" s="11"/>
      <c r="B160" s="11"/>
      <c r="C160" s="11"/>
      <c r="D160" s="11"/>
      <c r="E160" s="11"/>
      <c r="F160" s="11"/>
      <c r="G160" s="12"/>
      <c r="H160" s="11"/>
      <c r="I160" s="11"/>
      <c r="J160" s="11"/>
      <c r="K160" s="11"/>
      <c r="L160" s="11"/>
      <c r="M160" s="11"/>
      <c r="N160" s="11"/>
      <c r="O160" s="11"/>
      <c r="P160" s="11"/>
      <c r="Q160" s="11"/>
      <c r="R160" s="11"/>
      <c r="S160" s="11"/>
    </row>
    <row r="161" spans="1:19">
      <c r="A161" s="11"/>
      <c r="B161" s="11"/>
      <c r="C161" s="11"/>
      <c r="D161" s="11"/>
      <c r="E161" s="11"/>
      <c r="F161" s="11"/>
      <c r="G161" s="12"/>
      <c r="H161" s="11"/>
      <c r="I161" s="11"/>
      <c r="J161" s="11"/>
      <c r="K161" s="11"/>
      <c r="L161" s="11"/>
      <c r="M161" s="11"/>
      <c r="N161" s="11"/>
      <c r="O161" s="11"/>
      <c r="P161" s="11"/>
      <c r="Q161" s="11"/>
      <c r="R161" s="11"/>
      <c r="S161" s="11"/>
    </row>
    <row r="162" spans="1:19">
      <c r="A162" s="11"/>
      <c r="B162" s="11"/>
      <c r="C162" s="11"/>
      <c r="D162" s="11"/>
      <c r="E162" s="11"/>
      <c r="F162" s="11"/>
      <c r="G162" s="12"/>
      <c r="H162" s="11"/>
      <c r="I162" s="11"/>
      <c r="J162" s="11"/>
      <c r="K162" s="11"/>
      <c r="L162" s="11"/>
      <c r="M162" s="11"/>
      <c r="N162" s="11"/>
      <c r="O162" s="11"/>
      <c r="P162" s="11"/>
      <c r="Q162" s="11"/>
      <c r="R162" s="11"/>
      <c r="S162" s="11"/>
    </row>
    <row r="163" spans="1:19">
      <c r="A163" s="11"/>
      <c r="B163" s="11"/>
      <c r="C163" s="11"/>
      <c r="D163" s="11"/>
      <c r="E163" s="11"/>
      <c r="F163" s="11"/>
      <c r="G163" s="12"/>
      <c r="H163" s="11"/>
      <c r="I163" s="11"/>
      <c r="J163" s="11"/>
      <c r="K163" s="11"/>
      <c r="L163" s="11"/>
      <c r="M163" s="11"/>
      <c r="N163" s="11"/>
      <c r="O163" s="11"/>
      <c r="P163" s="11"/>
      <c r="Q163" s="11"/>
      <c r="R163" s="11"/>
      <c r="S163" s="11"/>
    </row>
    <row r="164" spans="1:19">
      <c r="A164" s="11"/>
      <c r="B164" s="11"/>
      <c r="C164" s="11"/>
      <c r="D164" s="11"/>
      <c r="E164" s="11"/>
      <c r="F164" s="11"/>
      <c r="G164" s="12"/>
      <c r="H164" s="11"/>
      <c r="I164" s="11"/>
      <c r="J164" s="11"/>
      <c r="K164" s="11"/>
      <c r="L164" s="11"/>
      <c r="M164" s="11"/>
      <c r="N164" s="11"/>
      <c r="O164" s="11"/>
      <c r="P164" s="11"/>
      <c r="Q164" s="11"/>
      <c r="R164" s="11"/>
      <c r="S164" s="11"/>
    </row>
    <row r="165" spans="1:19">
      <c r="A165" s="11"/>
      <c r="B165" s="11"/>
      <c r="C165" s="11"/>
      <c r="D165" s="11"/>
      <c r="E165" s="11"/>
      <c r="F165" s="11"/>
      <c r="G165" s="12"/>
      <c r="H165" s="11"/>
      <c r="I165" s="11"/>
      <c r="J165" s="11"/>
      <c r="K165" s="11"/>
      <c r="L165" s="11"/>
      <c r="M165" s="11"/>
      <c r="N165" s="11"/>
      <c r="O165" s="11"/>
      <c r="P165" s="11"/>
      <c r="Q165" s="11"/>
      <c r="R165" s="11"/>
      <c r="S165" s="11"/>
    </row>
    <row r="166" spans="1:19">
      <c r="A166" s="11"/>
      <c r="B166" s="11"/>
      <c r="C166" s="11"/>
      <c r="D166" s="11"/>
      <c r="E166" s="11"/>
      <c r="F166" s="11"/>
      <c r="G166" s="12"/>
      <c r="H166" s="11"/>
      <c r="I166" s="11"/>
      <c r="J166" s="11"/>
      <c r="K166" s="11"/>
      <c r="L166" s="11"/>
      <c r="M166" s="11"/>
      <c r="N166" s="11"/>
      <c r="O166" s="11"/>
      <c r="P166" s="11"/>
      <c r="Q166" s="11"/>
      <c r="R166" s="11"/>
      <c r="S166" s="11"/>
    </row>
    <row r="167" spans="1:19">
      <c r="A167" s="11"/>
      <c r="B167" s="11"/>
      <c r="C167" s="11"/>
      <c r="D167" s="11"/>
      <c r="E167" s="11"/>
      <c r="F167" s="11"/>
      <c r="G167" s="12"/>
      <c r="H167" s="11"/>
      <c r="I167" s="11"/>
      <c r="J167" s="11"/>
      <c r="K167" s="11"/>
      <c r="L167" s="11"/>
      <c r="M167" s="11"/>
      <c r="N167" s="11"/>
      <c r="O167" s="11"/>
      <c r="P167" s="11"/>
      <c r="Q167" s="11"/>
      <c r="R167" s="11"/>
      <c r="S167" s="11"/>
    </row>
    <row r="168" spans="1:19">
      <c r="A168" s="11"/>
      <c r="B168" s="11"/>
      <c r="C168" s="11"/>
      <c r="D168" s="11"/>
      <c r="E168" s="11"/>
      <c r="F168" s="11"/>
      <c r="G168" s="12"/>
      <c r="H168" s="11"/>
      <c r="I168" s="11"/>
      <c r="J168" s="11"/>
      <c r="K168" s="11"/>
      <c r="L168" s="11"/>
      <c r="M168" s="11"/>
      <c r="N168" s="11"/>
      <c r="O168" s="11"/>
      <c r="P168" s="11"/>
      <c r="Q168" s="11"/>
      <c r="R168" s="11"/>
      <c r="S168" s="11"/>
    </row>
    <row r="169" spans="1:19">
      <c r="A169" s="11"/>
      <c r="B169" s="11"/>
      <c r="C169" s="11"/>
      <c r="D169" s="11"/>
      <c r="E169" s="11"/>
      <c r="F169" s="11"/>
      <c r="G169" s="12"/>
      <c r="H169" s="11"/>
      <c r="I169" s="11"/>
      <c r="J169" s="11"/>
      <c r="K169" s="11"/>
      <c r="L169" s="11"/>
      <c r="M169" s="11"/>
      <c r="N169" s="11"/>
      <c r="O169" s="11"/>
      <c r="P169" s="11"/>
      <c r="Q169" s="11"/>
      <c r="R169" s="11"/>
      <c r="S169" s="11"/>
    </row>
    <row r="170" spans="1:19">
      <c r="A170" s="11"/>
      <c r="B170" s="11"/>
      <c r="C170" s="11"/>
      <c r="D170" s="11"/>
      <c r="E170" s="11"/>
      <c r="F170" s="11"/>
      <c r="G170" s="12"/>
      <c r="H170" s="11"/>
      <c r="I170" s="11"/>
      <c r="J170" s="11"/>
      <c r="K170" s="11"/>
      <c r="L170" s="11"/>
      <c r="M170" s="11"/>
      <c r="N170" s="11"/>
      <c r="O170" s="11"/>
      <c r="P170" s="11"/>
      <c r="Q170" s="11"/>
      <c r="R170" s="11"/>
      <c r="S170" s="11"/>
    </row>
    <row r="171" spans="1:19">
      <c r="A171" s="11"/>
      <c r="B171" s="11"/>
      <c r="C171" s="11"/>
      <c r="D171" s="11"/>
      <c r="E171" s="11"/>
      <c r="F171" s="11"/>
      <c r="G171" s="12"/>
      <c r="H171" s="11"/>
      <c r="I171" s="11"/>
      <c r="J171" s="11"/>
      <c r="K171" s="11"/>
      <c r="L171" s="11"/>
      <c r="M171" s="11"/>
      <c r="N171" s="11"/>
      <c r="O171" s="11"/>
      <c r="P171" s="11"/>
      <c r="Q171" s="11"/>
      <c r="R171" s="11"/>
      <c r="S171" s="11"/>
    </row>
    <row r="172" spans="1:19">
      <c r="A172" s="11"/>
      <c r="B172" s="11"/>
      <c r="C172" s="11"/>
      <c r="D172" s="11"/>
      <c r="E172" s="11"/>
      <c r="F172" s="11"/>
      <c r="G172" s="12"/>
      <c r="H172" s="11"/>
      <c r="I172" s="11"/>
      <c r="J172" s="11"/>
      <c r="K172" s="11"/>
      <c r="L172" s="11"/>
      <c r="M172" s="11"/>
      <c r="N172" s="11"/>
      <c r="O172" s="11"/>
      <c r="P172" s="11"/>
      <c r="Q172" s="11"/>
      <c r="R172" s="11"/>
      <c r="S172" s="11"/>
    </row>
    <row r="173" spans="1:19">
      <c r="A173" s="11"/>
      <c r="B173" s="11"/>
      <c r="C173" s="11"/>
      <c r="D173" s="11"/>
      <c r="E173" s="11"/>
      <c r="F173" s="11"/>
      <c r="G173" s="12"/>
      <c r="H173" s="11"/>
      <c r="I173" s="11"/>
      <c r="J173" s="11"/>
      <c r="K173" s="11"/>
      <c r="L173" s="11"/>
      <c r="M173" s="11"/>
      <c r="N173" s="11"/>
      <c r="O173" s="11"/>
      <c r="P173" s="11"/>
      <c r="Q173" s="11"/>
      <c r="R173" s="11"/>
      <c r="S173" s="11"/>
    </row>
    <row r="174" spans="1:19">
      <c r="A174" s="11"/>
      <c r="B174" s="11"/>
      <c r="C174" s="11"/>
      <c r="D174" s="11"/>
      <c r="E174" s="11"/>
      <c r="F174" s="11"/>
      <c r="G174" s="12"/>
      <c r="H174" s="11"/>
      <c r="I174" s="11"/>
      <c r="J174" s="11"/>
      <c r="K174" s="11"/>
      <c r="L174" s="11"/>
      <c r="M174" s="11"/>
      <c r="N174" s="11"/>
      <c r="O174" s="11"/>
      <c r="P174" s="11"/>
      <c r="Q174" s="11"/>
      <c r="R174" s="11"/>
      <c r="S174" s="11"/>
    </row>
    <row r="175" spans="1:19">
      <c r="A175" s="11"/>
      <c r="B175" s="11"/>
      <c r="C175" s="11"/>
      <c r="D175" s="11"/>
      <c r="E175" s="11"/>
      <c r="F175" s="11"/>
      <c r="G175" s="12"/>
      <c r="H175" s="11"/>
      <c r="I175" s="11"/>
      <c r="J175" s="11"/>
      <c r="K175" s="11"/>
      <c r="L175" s="11"/>
      <c r="M175" s="11"/>
      <c r="N175" s="11"/>
      <c r="O175" s="11"/>
      <c r="P175" s="11"/>
      <c r="Q175" s="11"/>
      <c r="R175" s="11"/>
      <c r="S175" s="11"/>
    </row>
    <row r="176" spans="1:19">
      <c r="A176" s="11"/>
      <c r="B176" s="11"/>
      <c r="C176" s="11"/>
      <c r="D176" s="11"/>
      <c r="E176" s="11"/>
      <c r="F176" s="11"/>
      <c r="G176" s="12"/>
      <c r="H176" s="11"/>
      <c r="I176" s="11"/>
      <c r="J176" s="11"/>
      <c r="K176" s="11"/>
      <c r="L176" s="11"/>
      <c r="M176" s="11"/>
      <c r="N176" s="11"/>
      <c r="O176" s="11"/>
      <c r="P176" s="11"/>
      <c r="Q176" s="11"/>
      <c r="R176" s="11"/>
      <c r="S176" s="11"/>
    </row>
    <row r="177" spans="1:19">
      <c r="A177" s="11"/>
      <c r="B177" s="11"/>
      <c r="C177" s="11"/>
      <c r="D177" s="11"/>
      <c r="E177" s="11"/>
      <c r="F177" s="11"/>
      <c r="G177" s="12"/>
      <c r="H177" s="11"/>
      <c r="I177" s="11"/>
      <c r="J177" s="11"/>
      <c r="K177" s="11"/>
      <c r="L177" s="11"/>
      <c r="M177" s="11"/>
      <c r="N177" s="11"/>
      <c r="O177" s="11"/>
      <c r="P177" s="11"/>
      <c r="Q177" s="11"/>
      <c r="R177" s="11"/>
      <c r="S177" s="11"/>
    </row>
    <row r="178" spans="1:19">
      <c r="A178" s="11"/>
      <c r="B178" s="11"/>
      <c r="C178" s="11"/>
      <c r="D178" s="11"/>
      <c r="E178" s="11"/>
      <c r="F178" s="11"/>
      <c r="G178" s="12"/>
      <c r="H178" s="11"/>
      <c r="I178" s="11"/>
      <c r="J178" s="11"/>
      <c r="K178" s="11"/>
      <c r="L178" s="11"/>
      <c r="M178" s="11"/>
      <c r="N178" s="11"/>
      <c r="O178" s="11"/>
      <c r="P178" s="11"/>
      <c r="Q178" s="11"/>
      <c r="R178" s="11"/>
      <c r="S178" s="11"/>
    </row>
    <row r="179" spans="1:19">
      <c r="A179" s="11"/>
      <c r="B179" s="11"/>
      <c r="C179" s="11"/>
      <c r="D179" s="11"/>
      <c r="E179" s="11"/>
      <c r="F179" s="11"/>
      <c r="G179" s="12"/>
      <c r="H179" s="11"/>
      <c r="I179" s="11"/>
      <c r="J179" s="11"/>
      <c r="K179" s="11"/>
      <c r="L179" s="11"/>
      <c r="M179" s="11"/>
      <c r="N179" s="11"/>
      <c r="O179" s="11"/>
      <c r="P179" s="11"/>
      <c r="Q179" s="11"/>
      <c r="R179" s="11"/>
      <c r="S179" s="11"/>
    </row>
    <row r="180" spans="1:19">
      <c r="A180" s="11"/>
      <c r="B180" s="11"/>
      <c r="C180" s="11"/>
      <c r="D180" s="11"/>
      <c r="E180" s="11"/>
      <c r="F180" s="11"/>
      <c r="G180" s="12"/>
      <c r="H180" s="11"/>
      <c r="I180" s="11"/>
      <c r="J180" s="11"/>
      <c r="K180" s="11"/>
      <c r="L180" s="11"/>
      <c r="M180" s="11"/>
      <c r="N180" s="11"/>
      <c r="O180" s="11"/>
      <c r="P180" s="11"/>
      <c r="Q180" s="11"/>
      <c r="R180" s="11"/>
      <c r="S180" s="11"/>
    </row>
    <row r="181" spans="1:19">
      <c r="A181" s="11"/>
      <c r="B181" s="11"/>
      <c r="C181" s="11"/>
      <c r="D181" s="11"/>
      <c r="E181" s="11"/>
      <c r="F181" s="11"/>
      <c r="G181" s="12"/>
      <c r="H181" s="11"/>
      <c r="I181" s="11"/>
      <c r="J181" s="11"/>
      <c r="K181" s="11"/>
      <c r="L181" s="11"/>
      <c r="M181" s="11"/>
      <c r="N181" s="11"/>
      <c r="O181" s="11"/>
      <c r="P181" s="11"/>
      <c r="Q181" s="11"/>
      <c r="R181" s="11"/>
      <c r="S181" s="11"/>
    </row>
    <row r="182" spans="1:19">
      <c r="A182" s="11"/>
      <c r="B182" s="11"/>
      <c r="C182" s="11"/>
      <c r="D182" s="11"/>
      <c r="E182" s="11"/>
      <c r="F182" s="11"/>
      <c r="G182" s="12"/>
      <c r="H182" s="11"/>
      <c r="I182" s="11"/>
      <c r="J182" s="11"/>
      <c r="K182" s="11"/>
      <c r="L182" s="11"/>
      <c r="M182" s="11"/>
      <c r="N182" s="11"/>
      <c r="O182" s="11"/>
      <c r="P182" s="11"/>
      <c r="Q182" s="11"/>
      <c r="R182" s="11"/>
      <c r="S182" s="11"/>
    </row>
    <row r="183" spans="1:19">
      <c r="A183" s="11"/>
      <c r="B183" s="11"/>
      <c r="C183" s="11"/>
      <c r="D183" s="11"/>
      <c r="E183" s="11"/>
      <c r="F183" s="11"/>
      <c r="G183" s="12"/>
      <c r="H183" s="11"/>
      <c r="I183" s="11"/>
      <c r="J183" s="11"/>
      <c r="K183" s="11"/>
      <c r="L183" s="11"/>
      <c r="M183" s="11"/>
      <c r="N183" s="11"/>
      <c r="O183" s="11"/>
      <c r="P183" s="11"/>
      <c r="Q183" s="11"/>
      <c r="R183" s="11"/>
      <c r="S183" s="11"/>
    </row>
    <row r="184" spans="1:19">
      <c r="A184" s="11"/>
      <c r="B184" s="11"/>
      <c r="C184" s="11"/>
      <c r="D184" s="11"/>
      <c r="E184" s="11"/>
      <c r="F184" s="11"/>
      <c r="G184" s="12"/>
      <c r="H184" s="11"/>
      <c r="I184" s="11"/>
      <c r="J184" s="11"/>
      <c r="K184" s="11"/>
      <c r="L184" s="11"/>
      <c r="M184" s="11"/>
      <c r="N184" s="11"/>
      <c r="O184" s="11"/>
      <c r="P184" s="11"/>
      <c r="Q184" s="11"/>
      <c r="R184" s="11"/>
      <c r="S184" s="11"/>
    </row>
    <row r="185" spans="1:19">
      <c r="A185" s="11"/>
      <c r="B185" s="11"/>
      <c r="C185" s="11"/>
      <c r="D185" s="11"/>
      <c r="E185" s="11"/>
      <c r="F185" s="11"/>
      <c r="G185" s="12"/>
      <c r="H185" s="11"/>
      <c r="I185" s="11"/>
      <c r="J185" s="11"/>
      <c r="K185" s="11"/>
      <c r="L185" s="11"/>
      <c r="M185" s="11"/>
      <c r="N185" s="11"/>
      <c r="O185" s="11"/>
      <c r="P185" s="11"/>
      <c r="Q185" s="11"/>
      <c r="R185" s="11"/>
      <c r="S185" s="11"/>
    </row>
    <row r="186" spans="1:19">
      <c r="A186" s="11"/>
      <c r="B186" s="11"/>
      <c r="C186" s="11"/>
      <c r="D186" s="11"/>
      <c r="E186" s="11"/>
      <c r="F186" s="11"/>
      <c r="G186" s="12"/>
      <c r="H186" s="11"/>
      <c r="I186" s="11"/>
      <c r="J186" s="11"/>
      <c r="K186" s="11"/>
      <c r="L186" s="11"/>
      <c r="M186" s="11"/>
      <c r="N186" s="11"/>
      <c r="O186" s="11"/>
      <c r="P186" s="11"/>
      <c r="Q186" s="11"/>
      <c r="R186" s="11"/>
      <c r="S186" s="11"/>
    </row>
    <row r="187" spans="1:19">
      <c r="A187" s="11"/>
      <c r="B187" s="11"/>
      <c r="C187" s="11"/>
      <c r="D187" s="11"/>
      <c r="E187" s="11"/>
      <c r="F187" s="11"/>
      <c r="G187" s="12"/>
      <c r="H187" s="11"/>
      <c r="I187" s="11"/>
      <c r="J187" s="11"/>
      <c r="K187" s="11"/>
      <c r="L187" s="11"/>
      <c r="M187" s="11"/>
      <c r="N187" s="11"/>
      <c r="O187" s="11"/>
      <c r="P187" s="11"/>
      <c r="Q187" s="11"/>
      <c r="R187" s="11"/>
      <c r="S187" s="11"/>
    </row>
    <row r="188" spans="1:19">
      <c r="A188" s="11"/>
      <c r="B188" s="11"/>
      <c r="C188" s="11"/>
      <c r="D188" s="11"/>
      <c r="E188" s="11"/>
      <c r="F188" s="11"/>
      <c r="G188" s="12"/>
      <c r="H188" s="11"/>
      <c r="I188" s="11"/>
      <c r="J188" s="11"/>
      <c r="K188" s="11"/>
      <c r="L188" s="11"/>
      <c r="M188" s="11"/>
      <c r="N188" s="11"/>
      <c r="O188" s="11"/>
      <c r="P188" s="11"/>
      <c r="Q188" s="11"/>
      <c r="R188" s="11"/>
      <c r="S188" s="11"/>
    </row>
    <row r="189" spans="1:19">
      <c r="A189" s="11"/>
      <c r="B189" s="11"/>
      <c r="C189" s="11"/>
      <c r="D189" s="11"/>
      <c r="E189" s="11"/>
      <c r="F189" s="11"/>
      <c r="G189" s="12"/>
      <c r="H189" s="11"/>
      <c r="I189" s="11"/>
      <c r="J189" s="11"/>
      <c r="K189" s="11"/>
      <c r="L189" s="11"/>
      <c r="M189" s="11"/>
      <c r="N189" s="11"/>
      <c r="O189" s="11"/>
      <c r="P189" s="11"/>
      <c r="Q189" s="11"/>
      <c r="R189" s="11"/>
      <c r="S189" s="11"/>
    </row>
    <row r="190" spans="1:19">
      <c r="A190" s="11"/>
      <c r="B190" s="11"/>
      <c r="C190" s="11"/>
      <c r="D190" s="11"/>
      <c r="E190" s="11"/>
      <c r="F190" s="11"/>
      <c r="G190" s="12"/>
      <c r="H190" s="11"/>
      <c r="I190" s="11"/>
      <c r="J190" s="11"/>
      <c r="K190" s="11"/>
      <c r="L190" s="11"/>
      <c r="M190" s="11"/>
      <c r="N190" s="11"/>
      <c r="O190" s="11"/>
      <c r="P190" s="11"/>
      <c r="Q190" s="11"/>
      <c r="R190" s="11"/>
      <c r="S190" s="11"/>
    </row>
    <row r="191" spans="1:19">
      <c r="A191" s="11"/>
      <c r="B191" s="11"/>
      <c r="C191" s="11"/>
      <c r="D191" s="11"/>
      <c r="E191" s="11"/>
      <c r="F191" s="11"/>
      <c r="G191" s="12"/>
      <c r="H191" s="11"/>
      <c r="I191" s="11"/>
      <c r="J191" s="11"/>
      <c r="K191" s="11"/>
      <c r="L191" s="11"/>
      <c r="M191" s="11"/>
      <c r="N191" s="11"/>
      <c r="O191" s="11"/>
      <c r="P191" s="11"/>
      <c r="Q191" s="11"/>
      <c r="R191" s="11"/>
      <c r="S191" s="11"/>
    </row>
    <row r="192" spans="1:19">
      <c r="A192" s="11"/>
      <c r="B192" s="11"/>
      <c r="C192" s="11"/>
      <c r="D192" s="11"/>
      <c r="E192" s="11"/>
      <c r="F192" s="11"/>
      <c r="G192" s="12"/>
      <c r="H192" s="11"/>
      <c r="I192" s="11"/>
      <c r="J192" s="11"/>
      <c r="K192" s="11"/>
      <c r="L192" s="11"/>
      <c r="M192" s="11"/>
      <c r="N192" s="11"/>
      <c r="O192" s="11"/>
      <c r="P192" s="11"/>
      <c r="Q192" s="11"/>
      <c r="R192" s="11"/>
      <c r="S192" s="11"/>
    </row>
    <row r="193" spans="1:19">
      <c r="A193" s="11"/>
      <c r="B193" s="11"/>
      <c r="C193" s="11"/>
      <c r="D193" s="11"/>
      <c r="E193" s="11"/>
      <c r="F193" s="11"/>
      <c r="G193" s="12"/>
      <c r="H193" s="11"/>
      <c r="I193" s="11"/>
      <c r="J193" s="11"/>
      <c r="K193" s="11"/>
      <c r="L193" s="11"/>
      <c r="M193" s="11"/>
      <c r="N193" s="11"/>
      <c r="O193" s="11"/>
      <c r="P193" s="11"/>
      <c r="Q193" s="11"/>
      <c r="R193" s="11"/>
      <c r="S193" s="11"/>
    </row>
    <row r="194" spans="1:19">
      <c r="A194" s="11"/>
      <c r="B194" s="11"/>
      <c r="C194" s="11"/>
      <c r="D194" s="11"/>
      <c r="E194" s="11"/>
      <c r="F194" s="11"/>
      <c r="G194" s="12"/>
      <c r="H194" s="11"/>
      <c r="I194" s="11"/>
      <c r="J194" s="11"/>
      <c r="K194" s="11"/>
      <c r="L194" s="11"/>
      <c r="M194" s="11"/>
      <c r="N194" s="11"/>
      <c r="O194" s="11"/>
      <c r="P194" s="11"/>
      <c r="Q194" s="11"/>
      <c r="R194" s="11"/>
      <c r="S194" s="11"/>
    </row>
    <row r="195" spans="1:19">
      <c r="A195" s="11"/>
      <c r="B195" s="11"/>
      <c r="C195" s="11"/>
      <c r="D195" s="11"/>
      <c r="E195" s="11"/>
      <c r="F195" s="11"/>
      <c r="G195" s="12"/>
      <c r="H195" s="11"/>
      <c r="I195" s="11"/>
      <c r="J195" s="11"/>
      <c r="K195" s="11"/>
      <c r="L195" s="11"/>
      <c r="M195" s="11"/>
      <c r="N195" s="11"/>
      <c r="O195" s="11"/>
      <c r="P195" s="11"/>
      <c r="Q195" s="11"/>
      <c r="R195" s="11"/>
      <c r="S195" s="11"/>
    </row>
    <row r="196" spans="1:19">
      <c r="A196" s="11"/>
      <c r="B196" s="11"/>
      <c r="C196" s="11"/>
      <c r="D196" s="11"/>
      <c r="E196" s="11"/>
      <c r="F196" s="11"/>
      <c r="G196" s="12"/>
      <c r="H196" s="11"/>
      <c r="I196" s="11"/>
      <c r="J196" s="11"/>
      <c r="K196" s="11"/>
      <c r="L196" s="11"/>
      <c r="M196" s="11"/>
      <c r="N196" s="11"/>
      <c r="O196" s="11"/>
      <c r="P196" s="11"/>
      <c r="Q196" s="11"/>
      <c r="R196" s="11"/>
      <c r="S196" s="11"/>
    </row>
    <row r="197" spans="1:19">
      <c r="A197" s="11"/>
      <c r="B197" s="11"/>
      <c r="C197" s="11"/>
      <c r="D197" s="11"/>
      <c r="E197" s="11"/>
      <c r="F197" s="11"/>
      <c r="G197" s="12"/>
      <c r="H197" s="11"/>
      <c r="I197" s="11"/>
      <c r="J197" s="11"/>
      <c r="K197" s="11"/>
      <c r="L197" s="11"/>
      <c r="M197" s="11"/>
      <c r="N197" s="11"/>
      <c r="O197" s="11"/>
      <c r="P197" s="11"/>
      <c r="Q197" s="11"/>
      <c r="R197" s="11"/>
      <c r="S197" s="11"/>
    </row>
    <row r="198" spans="1:19">
      <c r="A198" s="11"/>
      <c r="B198" s="11"/>
      <c r="C198" s="11"/>
      <c r="D198" s="11"/>
      <c r="E198" s="11"/>
      <c r="F198" s="11"/>
      <c r="G198" s="12"/>
      <c r="H198" s="11"/>
      <c r="I198" s="11"/>
      <c r="J198" s="11"/>
      <c r="K198" s="11"/>
      <c r="L198" s="11"/>
      <c r="M198" s="11"/>
      <c r="N198" s="11"/>
      <c r="O198" s="11"/>
      <c r="P198" s="11"/>
      <c r="Q198" s="11"/>
      <c r="R198" s="11"/>
      <c r="S198" s="11"/>
    </row>
    <row r="199" spans="1:19">
      <c r="A199" s="11"/>
      <c r="B199" s="11"/>
      <c r="C199" s="11"/>
      <c r="D199" s="11"/>
      <c r="E199" s="11"/>
      <c r="F199" s="11"/>
      <c r="G199" s="12"/>
      <c r="H199" s="11"/>
      <c r="I199" s="11"/>
      <c r="J199" s="11"/>
      <c r="K199" s="11"/>
      <c r="L199" s="11"/>
      <c r="M199" s="11"/>
      <c r="N199" s="11"/>
      <c r="O199" s="11"/>
      <c r="P199" s="11"/>
      <c r="Q199" s="11"/>
      <c r="R199" s="11"/>
      <c r="S199" s="11"/>
    </row>
    <row r="200" spans="1:19">
      <c r="A200" s="11"/>
      <c r="B200" s="11"/>
      <c r="C200" s="11"/>
      <c r="D200" s="11"/>
      <c r="E200" s="11"/>
      <c r="F200" s="11"/>
      <c r="G200" s="12"/>
      <c r="H200" s="11"/>
      <c r="I200" s="11"/>
      <c r="J200" s="11"/>
      <c r="K200" s="11"/>
      <c r="L200" s="11"/>
      <c r="M200" s="11"/>
      <c r="N200" s="11"/>
      <c r="O200" s="11"/>
      <c r="P200" s="11"/>
      <c r="Q200" s="11"/>
      <c r="R200" s="11"/>
      <c r="S200" s="11"/>
    </row>
    <row r="201" spans="1:19">
      <c r="A201" s="11"/>
      <c r="B201" s="11"/>
      <c r="C201" s="11"/>
      <c r="D201" s="11"/>
      <c r="E201" s="11"/>
      <c r="F201" s="11"/>
      <c r="G201" s="12"/>
      <c r="H201" s="11"/>
      <c r="I201" s="11"/>
      <c r="J201" s="11"/>
      <c r="K201" s="11"/>
      <c r="L201" s="11"/>
      <c r="M201" s="11"/>
      <c r="N201" s="11"/>
      <c r="O201" s="11"/>
      <c r="P201" s="11"/>
      <c r="Q201" s="11"/>
      <c r="R201" s="11"/>
      <c r="S201" s="11"/>
    </row>
    <row r="202" spans="1:19">
      <c r="A202" s="11"/>
      <c r="B202" s="11"/>
      <c r="C202" s="11"/>
      <c r="D202" s="11"/>
      <c r="E202" s="11"/>
      <c r="F202" s="11"/>
      <c r="G202" s="12"/>
      <c r="H202" s="11"/>
      <c r="I202" s="11"/>
      <c r="J202" s="11"/>
      <c r="K202" s="11"/>
      <c r="L202" s="11"/>
      <c r="M202" s="11"/>
      <c r="N202" s="11"/>
      <c r="O202" s="11"/>
      <c r="P202" s="11"/>
      <c r="Q202" s="11"/>
      <c r="R202" s="11"/>
      <c r="S202" s="11"/>
    </row>
    <row r="203" spans="1:19">
      <c r="A203" s="11"/>
      <c r="B203" s="11"/>
      <c r="C203" s="11"/>
      <c r="D203" s="11"/>
      <c r="E203" s="11"/>
      <c r="F203" s="11"/>
      <c r="G203" s="12"/>
      <c r="H203" s="11"/>
      <c r="I203" s="11"/>
      <c r="J203" s="11"/>
      <c r="K203" s="11"/>
      <c r="L203" s="11"/>
      <c r="M203" s="11"/>
      <c r="N203" s="11"/>
      <c r="O203" s="11"/>
      <c r="P203" s="11"/>
      <c r="Q203" s="11"/>
      <c r="R203" s="11"/>
      <c r="S203" s="11"/>
    </row>
    <row r="204" spans="1:19">
      <c r="A204" s="11"/>
      <c r="B204" s="11"/>
      <c r="C204" s="11"/>
      <c r="D204" s="11"/>
      <c r="E204" s="11"/>
      <c r="F204" s="11"/>
      <c r="G204" s="12"/>
      <c r="H204" s="11"/>
      <c r="I204" s="11"/>
      <c r="J204" s="11"/>
      <c r="K204" s="11"/>
      <c r="L204" s="11"/>
      <c r="M204" s="11"/>
      <c r="N204" s="11"/>
      <c r="O204" s="11"/>
      <c r="P204" s="11"/>
      <c r="Q204" s="11"/>
      <c r="R204" s="11"/>
      <c r="S204" s="11"/>
    </row>
    <row r="205" spans="1:19">
      <c r="A205" s="11"/>
      <c r="B205" s="11"/>
      <c r="C205" s="11"/>
      <c r="D205" s="11"/>
      <c r="E205" s="11"/>
      <c r="F205" s="11"/>
      <c r="G205" s="12"/>
      <c r="H205" s="11"/>
      <c r="I205" s="11"/>
      <c r="J205" s="11"/>
      <c r="K205" s="11"/>
      <c r="L205" s="11"/>
      <c r="M205" s="11"/>
      <c r="N205" s="11"/>
      <c r="O205" s="11"/>
      <c r="P205" s="11"/>
      <c r="Q205" s="11"/>
      <c r="R205" s="11"/>
      <c r="S205" s="11"/>
    </row>
    <row r="206" spans="1:19">
      <c r="A206" s="11"/>
      <c r="B206" s="11"/>
      <c r="C206" s="11"/>
      <c r="D206" s="11"/>
      <c r="E206" s="11"/>
      <c r="F206" s="11"/>
      <c r="G206" s="12"/>
      <c r="H206" s="11"/>
      <c r="I206" s="11"/>
      <c r="J206" s="11"/>
      <c r="K206" s="11"/>
      <c r="L206" s="11"/>
      <c r="M206" s="11"/>
      <c r="N206" s="11"/>
      <c r="O206" s="11"/>
      <c r="P206" s="11"/>
      <c r="Q206" s="11"/>
      <c r="R206" s="11"/>
      <c r="S206" s="11"/>
    </row>
    <row r="207" spans="1:19">
      <c r="A207" s="11"/>
      <c r="B207" s="11"/>
      <c r="C207" s="11"/>
      <c r="D207" s="11"/>
      <c r="E207" s="11"/>
      <c r="F207" s="11"/>
      <c r="G207" s="12"/>
      <c r="H207" s="11"/>
      <c r="I207" s="11"/>
      <c r="J207" s="11"/>
      <c r="K207" s="11"/>
      <c r="L207" s="11"/>
      <c r="M207" s="11"/>
      <c r="N207" s="11"/>
      <c r="O207" s="11"/>
      <c r="P207" s="11"/>
      <c r="Q207" s="11"/>
      <c r="R207" s="11"/>
      <c r="S207" s="11"/>
    </row>
    <row r="208" spans="1:19">
      <c r="A208" s="11"/>
      <c r="B208" s="11"/>
      <c r="C208" s="11"/>
      <c r="D208" s="11"/>
      <c r="E208" s="11"/>
      <c r="F208" s="11"/>
      <c r="G208" s="12"/>
      <c r="H208" s="11"/>
      <c r="I208" s="11"/>
      <c r="J208" s="11"/>
      <c r="K208" s="11"/>
      <c r="L208" s="11"/>
      <c r="M208" s="11"/>
      <c r="N208" s="11"/>
      <c r="O208" s="11"/>
      <c r="P208" s="11"/>
      <c r="Q208" s="11"/>
      <c r="R208" s="11"/>
      <c r="S208" s="11"/>
    </row>
    <row r="209" spans="1:19">
      <c r="A209" s="11"/>
      <c r="B209" s="11"/>
      <c r="C209" s="11"/>
      <c r="D209" s="11"/>
      <c r="E209" s="11"/>
      <c r="F209" s="11"/>
      <c r="G209" s="12"/>
      <c r="H209" s="11"/>
      <c r="I209" s="11"/>
      <c r="J209" s="11"/>
      <c r="K209" s="11"/>
      <c r="L209" s="11"/>
      <c r="M209" s="11"/>
      <c r="N209" s="11"/>
      <c r="O209" s="11"/>
      <c r="P209" s="11"/>
      <c r="Q209" s="11"/>
      <c r="R209" s="11"/>
      <c r="S209" s="11"/>
    </row>
    <row r="210" spans="1:19">
      <c r="A210" s="11"/>
      <c r="B210" s="11"/>
      <c r="C210" s="11"/>
      <c r="D210" s="11"/>
      <c r="E210" s="11"/>
      <c r="F210" s="11"/>
      <c r="G210" s="12"/>
      <c r="H210" s="11"/>
      <c r="I210" s="11"/>
      <c r="J210" s="11"/>
      <c r="K210" s="11"/>
      <c r="L210" s="11"/>
      <c r="M210" s="11"/>
      <c r="N210" s="11"/>
      <c r="O210" s="11"/>
      <c r="P210" s="11"/>
      <c r="Q210" s="11"/>
      <c r="R210" s="11"/>
      <c r="S210" s="11"/>
    </row>
    <row r="211" spans="1:19">
      <c r="A211" s="11"/>
      <c r="B211" s="11"/>
      <c r="C211" s="11"/>
      <c r="D211" s="11"/>
      <c r="E211" s="11"/>
      <c r="F211" s="11"/>
      <c r="G211" s="12"/>
      <c r="H211" s="11"/>
      <c r="I211" s="11"/>
      <c r="J211" s="11"/>
      <c r="K211" s="11"/>
      <c r="L211" s="11"/>
      <c r="M211" s="11"/>
      <c r="N211" s="11"/>
      <c r="O211" s="11"/>
      <c r="P211" s="11"/>
      <c r="Q211" s="11"/>
      <c r="R211" s="11"/>
      <c r="S211" s="11"/>
    </row>
    <row r="212" spans="1:19">
      <c r="A212" s="11"/>
      <c r="B212" s="11"/>
      <c r="C212" s="11"/>
      <c r="D212" s="11"/>
      <c r="E212" s="11"/>
      <c r="F212" s="11"/>
      <c r="G212" s="12"/>
      <c r="H212" s="11"/>
      <c r="I212" s="11"/>
      <c r="J212" s="11"/>
      <c r="K212" s="11"/>
      <c r="L212" s="11"/>
      <c r="M212" s="11"/>
      <c r="N212" s="11"/>
      <c r="O212" s="11"/>
      <c r="P212" s="11"/>
      <c r="Q212" s="11"/>
      <c r="R212" s="11"/>
      <c r="S212" s="11"/>
    </row>
    <row r="213" spans="1:19">
      <c r="A213" s="11"/>
      <c r="B213" s="11"/>
      <c r="C213" s="11"/>
      <c r="D213" s="11"/>
      <c r="E213" s="11"/>
      <c r="F213" s="11"/>
      <c r="G213" s="12"/>
      <c r="H213" s="11"/>
      <c r="I213" s="11"/>
      <c r="J213" s="11"/>
      <c r="K213" s="11"/>
      <c r="L213" s="11"/>
      <c r="M213" s="11"/>
      <c r="N213" s="11"/>
      <c r="O213" s="11"/>
      <c r="P213" s="11"/>
      <c r="Q213" s="11"/>
      <c r="R213" s="11"/>
      <c r="S213" s="11"/>
    </row>
    <row r="214" spans="1:19">
      <c r="A214" s="11"/>
      <c r="B214" s="11"/>
      <c r="C214" s="11"/>
      <c r="D214" s="11"/>
      <c r="E214" s="11"/>
      <c r="F214" s="11"/>
      <c r="G214" s="12"/>
      <c r="H214" s="11"/>
      <c r="I214" s="11"/>
      <c r="J214" s="11"/>
      <c r="K214" s="11"/>
      <c r="L214" s="11"/>
      <c r="M214" s="11"/>
      <c r="N214" s="11"/>
      <c r="O214" s="11"/>
      <c r="P214" s="11"/>
      <c r="Q214" s="11"/>
      <c r="R214" s="11"/>
      <c r="S214" s="11"/>
    </row>
    <row r="215" spans="1:19">
      <c r="A215" s="11"/>
      <c r="B215" s="11"/>
      <c r="C215" s="11"/>
      <c r="D215" s="11"/>
      <c r="E215" s="11"/>
      <c r="F215" s="11"/>
      <c r="G215" s="12"/>
      <c r="H215" s="11"/>
      <c r="I215" s="11"/>
      <c r="J215" s="11"/>
      <c r="K215" s="11"/>
      <c r="L215" s="11"/>
      <c r="M215" s="11"/>
      <c r="N215" s="11"/>
      <c r="O215" s="11"/>
      <c r="P215" s="11"/>
      <c r="Q215" s="11"/>
      <c r="R215" s="11"/>
      <c r="S215" s="11"/>
    </row>
    <row r="216" spans="1:19">
      <c r="A216" s="11"/>
      <c r="B216" s="11"/>
      <c r="C216" s="11"/>
      <c r="D216" s="11"/>
      <c r="E216" s="11"/>
      <c r="F216" s="11"/>
      <c r="G216" s="12"/>
      <c r="H216" s="11"/>
      <c r="I216" s="11"/>
      <c r="J216" s="11"/>
      <c r="K216" s="11"/>
      <c r="L216" s="11"/>
      <c r="M216" s="11"/>
      <c r="N216" s="11"/>
      <c r="O216" s="11"/>
      <c r="P216" s="11"/>
      <c r="Q216" s="11"/>
      <c r="R216" s="11"/>
      <c r="S216" s="11"/>
    </row>
    <row r="217" spans="1:19">
      <c r="A217" s="11"/>
      <c r="B217" s="11"/>
      <c r="C217" s="11"/>
      <c r="D217" s="11"/>
      <c r="E217" s="11"/>
      <c r="F217" s="11"/>
      <c r="G217" s="12"/>
      <c r="H217" s="11"/>
      <c r="I217" s="11"/>
      <c r="J217" s="11"/>
      <c r="K217" s="11"/>
      <c r="L217" s="11"/>
      <c r="M217" s="11"/>
      <c r="N217" s="11"/>
      <c r="O217" s="11"/>
      <c r="P217" s="11"/>
      <c r="Q217" s="11"/>
      <c r="R217" s="11"/>
      <c r="S217" s="11"/>
    </row>
    <row r="218" spans="1:19">
      <c r="A218" s="11"/>
      <c r="B218" s="11"/>
      <c r="C218" s="11"/>
      <c r="D218" s="11"/>
      <c r="E218" s="11"/>
      <c r="F218" s="11"/>
      <c r="G218" s="12"/>
      <c r="H218" s="11"/>
      <c r="I218" s="11"/>
      <c r="J218" s="11"/>
      <c r="K218" s="11"/>
      <c r="L218" s="11"/>
      <c r="M218" s="11"/>
      <c r="N218" s="11"/>
      <c r="O218" s="11"/>
      <c r="P218" s="11"/>
      <c r="Q218" s="11"/>
      <c r="R218" s="11"/>
      <c r="S218" s="11"/>
    </row>
    <row r="219" spans="1:19">
      <c r="A219" s="11"/>
      <c r="B219" s="11"/>
      <c r="C219" s="11"/>
      <c r="D219" s="11"/>
      <c r="E219" s="11"/>
      <c r="F219" s="11"/>
      <c r="G219" s="12"/>
      <c r="H219" s="11"/>
      <c r="I219" s="11"/>
      <c r="J219" s="11"/>
      <c r="K219" s="11"/>
      <c r="L219" s="11"/>
      <c r="M219" s="11"/>
      <c r="N219" s="11"/>
      <c r="O219" s="11"/>
      <c r="P219" s="11"/>
      <c r="Q219" s="11"/>
      <c r="R219" s="11"/>
      <c r="S219" s="11"/>
    </row>
    <row r="220" spans="1:19">
      <c r="A220" s="11"/>
      <c r="B220" s="11"/>
      <c r="C220" s="11"/>
      <c r="D220" s="11"/>
      <c r="E220" s="11"/>
      <c r="F220" s="11"/>
      <c r="G220" s="12"/>
      <c r="H220" s="11"/>
      <c r="I220" s="11"/>
      <c r="J220" s="11"/>
      <c r="K220" s="11"/>
      <c r="L220" s="11"/>
      <c r="M220" s="11"/>
      <c r="N220" s="11"/>
      <c r="O220" s="11"/>
      <c r="P220" s="11"/>
      <c r="Q220" s="11"/>
      <c r="R220" s="11"/>
      <c r="S220" s="11"/>
    </row>
    <row r="221" spans="1:19">
      <c r="A221" s="11"/>
      <c r="B221" s="11"/>
      <c r="C221" s="11"/>
      <c r="D221" s="11"/>
      <c r="E221" s="11"/>
      <c r="F221" s="11"/>
      <c r="G221" s="12"/>
      <c r="H221" s="11"/>
      <c r="I221" s="11"/>
      <c r="J221" s="11"/>
      <c r="K221" s="11"/>
      <c r="L221" s="11"/>
      <c r="M221" s="11"/>
      <c r="N221" s="11"/>
      <c r="O221" s="11"/>
      <c r="P221" s="11"/>
      <c r="Q221" s="11"/>
      <c r="R221" s="11"/>
      <c r="S221" s="11"/>
    </row>
    <row r="222" spans="1:19">
      <c r="A222" s="11"/>
      <c r="B222" s="11"/>
      <c r="C222" s="11"/>
      <c r="D222" s="11"/>
      <c r="E222" s="11"/>
      <c r="F222" s="11"/>
      <c r="G222" s="12"/>
      <c r="H222" s="11"/>
      <c r="I222" s="11"/>
      <c r="J222" s="11"/>
      <c r="K222" s="11"/>
      <c r="L222" s="11"/>
      <c r="M222" s="11"/>
      <c r="N222" s="11"/>
      <c r="O222" s="11"/>
      <c r="P222" s="11"/>
      <c r="Q222" s="11"/>
      <c r="R222" s="11"/>
      <c r="S222" s="11"/>
    </row>
    <row r="223" spans="1:19">
      <c r="A223" s="11"/>
      <c r="B223" s="11"/>
      <c r="C223" s="11"/>
      <c r="D223" s="11"/>
      <c r="E223" s="11"/>
      <c r="F223" s="11"/>
      <c r="G223" s="12"/>
      <c r="H223" s="11"/>
      <c r="I223" s="11"/>
      <c r="J223" s="11"/>
      <c r="K223" s="11"/>
      <c r="L223" s="11"/>
      <c r="M223" s="11"/>
      <c r="N223" s="11"/>
      <c r="O223" s="11"/>
      <c r="P223" s="11"/>
      <c r="Q223" s="11"/>
      <c r="R223" s="11"/>
      <c r="S223" s="11"/>
    </row>
    <row r="224" spans="1:19">
      <c r="A224" s="11"/>
      <c r="B224" s="11"/>
      <c r="C224" s="11"/>
      <c r="D224" s="11"/>
      <c r="E224" s="11"/>
      <c r="F224" s="11"/>
      <c r="G224" s="12"/>
      <c r="H224" s="11"/>
      <c r="I224" s="11"/>
      <c r="J224" s="11"/>
      <c r="K224" s="11"/>
      <c r="L224" s="11"/>
      <c r="M224" s="11"/>
      <c r="N224" s="11"/>
      <c r="O224" s="11"/>
      <c r="P224" s="11"/>
      <c r="Q224" s="11"/>
      <c r="R224" s="11"/>
      <c r="S224" s="11"/>
    </row>
    <row r="225" spans="1:19">
      <c r="A225" s="11"/>
      <c r="B225" s="11"/>
      <c r="C225" s="11"/>
      <c r="D225" s="11"/>
      <c r="E225" s="11"/>
      <c r="F225" s="11"/>
      <c r="G225" s="12"/>
      <c r="H225" s="11"/>
      <c r="I225" s="11"/>
      <c r="J225" s="11"/>
      <c r="K225" s="11"/>
      <c r="L225" s="11"/>
      <c r="M225" s="11"/>
      <c r="N225" s="11"/>
      <c r="O225" s="11"/>
      <c r="P225" s="11"/>
      <c r="Q225" s="11"/>
      <c r="R225" s="11"/>
      <c r="S225" s="11"/>
    </row>
    <row r="226" spans="1:19">
      <c r="A226" s="11"/>
      <c r="B226" s="11"/>
      <c r="C226" s="11"/>
      <c r="D226" s="11"/>
      <c r="E226" s="11"/>
      <c r="F226" s="11"/>
      <c r="G226" s="12"/>
      <c r="H226" s="11"/>
      <c r="I226" s="11"/>
      <c r="J226" s="11"/>
      <c r="K226" s="11"/>
      <c r="L226" s="11"/>
      <c r="M226" s="11"/>
      <c r="N226" s="11"/>
      <c r="O226" s="11"/>
      <c r="P226" s="11"/>
      <c r="Q226" s="11"/>
      <c r="R226" s="11"/>
      <c r="S226" s="11"/>
    </row>
    <row r="227" spans="1:19">
      <c r="A227" s="11"/>
      <c r="B227" s="11"/>
      <c r="C227" s="11"/>
      <c r="D227" s="11"/>
      <c r="E227" s="11"/>
      <c r="F227" s="11"/>
      <c r="G227" s="12"/>
      <c r="H227" s="11"/>
      <c r="I227" s="11"/>
      <c r="J227" s="11"/>
      <c r="K227" s="11"/>
      <c r="L227" s="11"/>
      <c r="M227" s="11"/>
      <c r="N227" s="11"/>
      <c r="O227" s="11"/>
      <c r="P227" s="11"/>
      <c r="Q227" s="11"/>
      <c r="R227" s="11"/>
      <c r="S227" s="11"/>
    </row>
    <row r="228" spans="1:19">
      <c r="A228" s="11"/>
      <c r="B228" s="11"/>
      <c r="C228" s="11"/>
      <c r="D228" s="11"/>
      <c r="E228" s="11"/>
      <c r="F228" s="11"/>
      <c r="G228" s="12"/>
      <c r="H228" s="11"/>
      <c r="I228" s="11"/>
      <c r="J228" s="11"/>
      <c r="K228" s="11"/>
      <c r="L228" s="11"/>
      <c r="M228" s="11"/>
      <c r="N228" s="11"/>
      <c r="O228" s="11"/>
      <c r="P228" s="11"/>
      <c r="Q228" s="11"/>
      <c r="R228" s="11"/>
      <c r="S228" s="11"/>
    </row>
    <row r="229" spans="1:19">
      <c r="A229" s="11"/>
      <c r="B229" s="11"/>
      <c r="C229" s="11"/>
      <c r="D229" s="11"/>
      <c r="E229" s="11"/>
      <c r="F229" s="11"/>
      <c r="G229" s="12"/>
      <c r="H229" s="11"/>
      <c r="I229" s="11"/>
      <c r="J229" s="11"/>
      <c r="K229" s="11"/>
      <c r="L229" s="11"/>
      <c r="M229" s="11"/>
      <c r="N229" s="11"/>
      <c r="O229" s="11"/>
      <c r="P229" s="11"/>
      <c r="Q229" s="11"/>
      <c r="R229" s="11"/>
      <c r="S229" s="11"/>
    </row>
    <row r="230" spans="1:19">
      <c r="A230" s="11"/>
      <c r="B230" s="11"/>
      <c r="C230" s="11"/>
      <c r="D230" s="11"/>
      <c r="E230" s="11"/>
      <c r="F230" s="11"/>
      <c r="G230" s="12"/>
      <c r="H230" s="11"/>
      <c r="I230" s="11"/>
      <c r="J230" s="11"/>
      <c r="K230" s="11"/>
      <c r="L230" s="11"/>
      <c r="M230" s="11"/>
      <c r="N230" s="11"/>
      <c r="O230" s="11"/>
      <c r="P230" s="11"/>
      <c r="Q230" s="11"/>
      <c r="R230" s="11"/>
      <c r="S230" s="11"/>
    </row>
    <row r="231" spans="1:19">
      <c r="A231" s="11"/>
      <c r="B231" s="11"/>
      <c r="C231" s="11"/>
      <c r="D231" s="11"/>
      <c r="E231" s="11"/>
      <c r="F231" s="11"/>
      <c r="G231" s="12"/>
      <c r="H231" s="11"/>
      <c r="I231" s="11"/>
      <c r="J231" s="11"/>
      <c r="K231" s="11"/>
      <c r="L231" s="11"/>
      <c r="M231" s="11"/>
      <c r="N231" s="11"/>
      <c r="O231" s="11"/>
      <c r="P231" s="11"/>
      <c r="Q231" s="11"/>
      <c r="R231" s="11"/>
      <c r="S231" s="11"/>
    </row>
    <row r="232" spans="1:19">
      <c r="A232" s="11"/>
      <c r="B232" s="11"/>
      <c r="C232" s="11"/>
      <c r="D232" s="11"/>
      <c r="E232" s="11"/>
      <c r="F232" s="11"/>
      <c r="G232" s="12"/>
      <c r="H232" s="11"/>
      <c r="I232" s="11"/>
      <c r="J232" s="11"/>
      <c r="K232" s="11"/>
      <c r="L232" s="11"/>
      <c r="M232" s="11"/>
      <c r="N232" s="11"/>
      <c r="O232" s="11"/>
      <c r="P232" s="11"/>
      <c r="Q232" s="11"/>
      <c r="R232" s="11"/>
      <c r="S232" s="11"/>
    </row>
    <row r="233" spans="1:19">
      <c r="A233" s="11"/>
      <c r="B233" s="11"/>
      <c r="C233" s="11"/>
      <c r="D233" s="11"/>
      <c r="E233" s="11"/>
      <c r="F233" s="11"/>
      <c r="G233" s="12"/>
      <c r="H233" s="11"/>
      <c r="I233" s="11"/>
      <c r="J233" s="11"/>
      <c r="K233" s="11"/>
      <c r="L233" s="11"/>
      <c r="M233" s="11"/>
      <c r="N233" s="11"/>
      <c r="O233" s="11"/>
      <c r="P233" s="11"/>
      <c r="Q233" s="11"/>
      <c r="R233" s="11"/>
      <c r="S233" s="11"/>
    </row>
    <row r="234" spans="1:19">
      <c r="A234" s="11"/>
      <c r="B234" s="11"/>
      <c r="C234" s="11"/>
      <c r="D234" s="11"/>
      <c r="E234" s="11"/>
      <c r="F234" s="11"/>
      <c r="G234" s="12"/>
      <c r="H234" s="11"/>
      <c r="I234" s="11"/>
      <c r="J234" s="11"/>
      <c r="K234" s="11"/>
      <c r="L234" s="11"/>
      <c r="M234" s="11"/>
      <c r="N234" s="11"/>
      <c r="O234" s="11"/>
      <c r="P234" s="11"/>
      <c r="Q234" s="11"/>
      <c r="R234" s="11"/>
      <c r="S234" s="11"/>
    </row>
    <row r="235" spans="1:19">
      <c r="A235" s="11"/>
      <c r="B235" s="11"/>
      <c r="C235" s="11"/>
      <c r="D235" s="11"/>
      <c r="E235" s="11"/>
      <c r="F235" s="11"/>
      <c r="G235" s="12"/>
      <c r="H235" s="11"/>
      <c r="I235" s="11"/>
      <c r="J235" s="11"/>
      <c r="K235" s="11"/>
      <c r="L235" s="11"/>
      <c r="M235" s="11"/>
      <c r="N235" s="11"/>
      <c r="O235" s="11"/>
      <c r="P235" s="11"/>
      <c r="Q235" s="11"/>
      <c r="R235" s="11"/>
      <c r="S235" s="11"/>
    </row>
    <row r="236" spans="1:19">
      <c r="A236" s="11"/>
      <c r="B236" s="11"/>
      <c r="C236" s="11"/>
      <c r="D236" s="11"/>
      <c r="E236" s="11"/>
      <c r="F236" s="11"/>
      <c r="G236" s="12"/>
      <c r="H236" s="11"/>
      <c r="I236" s="11"/>
      <c r="J236" s="11"/>
      <c r="K236" s="11"/>
      <c r="L236" s="11"/>
      <c r="M236" s="11"/>
      <c r="N236" s="11"/>
      <c r="O236" s="11"/>
      <c r="P236" s="11"/>
      <c r="Q236" s="11"/>
      <c r="R236" s="11"/>
      <c r="S236" s="11"/>
    </row>
    <row r="237" spans="1:19">
      <c r="A237" s="11"/>
      <c r="B237" s="11"/>
      <c r="C237" s="11"/>
      <c r="D237" s="11"/>
      <c r="E237" s="11"/>
      <c r="F237" s="11"/>
      <c r="G237" s="12"/>
      <c r="H237" s="11"/>
      <c r="I237" s="11"/>
      <c r="J237" s="11"/>
      <c r="K237" s="11"/>
      <c r="L237" s="11"/>
      <c r="M237" s="11"/>
      <c r="N237" s="11"/>
      <c r="O237" s="11"/>
      <c r="P237" s="11"/>
      <c r="Q237" s="11"/>
      <c r="R237" s="11"/>
      <c r="S237" s="11"/>
    </row>
    <row r="238" spans="1:19">
      <c r="A238" s="11"/>
      <c r="B238" s="11"/>
      <c r="C238" s="11"/>
      <c r="D238" s="11"/>
      <c r="E238" s="11"/>
      <c r="F238" s="11"/>
      <c r="G238" s="12"/>
      <c r="H238" s="11"/>
      <c r="I238" s="11"/>
      <c r="J238" s="11"/>
      <c r="K238" s="11"/>
      <c r="L238" s="11"/>
      <c r="M238" s="11"/>
      <c r="N238" s="11"/>
      <c r="O238" s="11"/>
      <c r="P238" s="11"/>
      <c r="Q238" s="11"/>
      <c r="R238" s="11"/>
      <c r="S238" s="11"/>
    </row>
    <row r="239" spans="1:19">
      <c r="A239" s="11"/>
      <c r="B239" s="11"/>
      <c r="C239" s="11"/>
      <c r="D239" s="11"/>
      <c r="E239" s="11"/>
      <c r="F239" s="11"/>
      <c r="G239" s="12"/>
      <c r="H239" s="11"/>
      <c r="I239" s="11"/>
      <c r="J239" s="11"/>
      <c r="K239" s="11"/>
      <c r="L239" s="11"/>
      <c r="M239" s="11"/>
      <c r="N239" s="11"/>
      <c r="O239" s="11"/>
      <c r="P239" s="11"/>
      <c r="Q239" s="11"/>
      <c r="R239" s="11"/>
      <c r="S239" s="11"/>
    </row>
    <row r="240" spans="1:19">
      <c r="A240" s="11"/>
      <c r="B240" s="11"/>
      <c r="C240" s="11"/>
      <c r="D240" s="11"/>
      <c r="E240" s="11"/>
      <c r="F240" s="11"/>
      <c r="G240" s="12"/>
      <c r="H240" s="11"/>
      <c r="I240" s="11"/>
      <c r="J240" s="11"/>
      <c r="K240" s="11"/>
      <c r="L240" s="11"/>
      <c r="M240" s="11"/>
      <c r="N240" s="11"/>
      <c r="O240" s="11"/>
      <c r="P240" s="11"/>
      <c r="Q240" s="11"/>
      <c r="R240" s="11"/>
      <c r="S240" s="11"/>
    </row>
    <row r="241" spans="1:19">
      <c r="A241" s="11"/>
      <c r="B241" s="11"/>
      <c r="C241" s="11"/>
      <c r="D241" s="11"/>
      <c r="E241" s="11"/>
      <c r="F241" s="11"/>
      <c r="G241" s="12"/>
      <c r="H241" s="11"/>
      <c r="I241" s="11"/>
      <c r="J241" s="11"/>
      <c r="K241" s="11"/>
      <c r="L241" s="11"/>
      <c r="M241" s="11"/>
      <c r="N241" s="11"/>
      <c r="O241" s="11"/>
      <c r="P241" s="11"/>
      <c r="Q241" s="11"/>
      <c r="R241" s="11"/>
      <c r="S241" s="11"/>
    </row>
    <row r="242" spans="1:19">
      <c r="A242" s="11"/>
      <c r="B242" s="11"/>
      <c r="C242" s="11"/>
      <c r="D242" s="11"/>
      <c r="E242" s="11"/>
      <c r="F242" s="11"/>
      <c r="G242" s="12"/>
      <c r="H242" s="11"/>
      <c r="I242" s="11"/>
      <c r="J242" s="11"/>
      <c r="K242" s="11"/>
      <c r="L242" s="11"/>
      <c r="M242" s="11"/>
      <c r="N242" s="11"/>
      <c r="O242" s="11"/>
      <c r="P242" s="11"/>
      <c r="Q242" s="11"/>
      <c r="R242" s="11"/>
      <c r="S242" s="11"/>
    </row>
    <row r="243" spans="1:19">
      <c r="A243" s="11"/>
      <c r="B243" s="11"/>
      <c r="C243" s="11"/>
      <c r="D243" s="11"/>
      <c r="E243" s="11"/>
      <c r="F243" s="11"/>
      <c r="G243" s="12"/>
      <c r="H243" s="11"/>
      <c r="I243" s="11"/>
      <c r="J243" s="11"/>
      <c r="K243" s="11"/>
      <c r="L243" s="11"/>
      <c r="M243" s="11"/>
      <c r="N243" s="11"/>
      <c r="O243" s="11"/>
      <c r="P243" s="11"/>
      <c r="Q243" s="11"/>
      <c r="R243" s="11"/>
      <c r="S243" s="11"/>
    </row>
    <row r="244" spans="1:19">
      <c r="A244" s="11"/>
      <c r="B244" s="11"/>
      <c r="C244" s="11"/>
      <c r="D244" s="11"/>
      <c r="E244" s="11"/>
      <c r="F244" s="11"/>
      <c r="G244" s="12"/>
      <c r="H244" s="11"/>
      <c r="I244" s="11"/>
      <c r="J244" s="11"/>
      <c r="K244" s="11"/>
      <c r="L244" s="11"/>
      <c r="M244" s="11"/>
      <c r="N244" s="11"/>
      <c r="O244" s="11"/>
      <c r="P244" s="11"/>
      <c r="Q244" s="11"/>
      <c r="R244" s="11"/>
      <c r="S244" s="11"/>
    </row>
    <row r="245" spans="1:19">
      <c r="A245" s="11"/>
      <c r="B245" s="11"/>
      <c r="C245" s="11"/>
      <c r="D245" s="11"/>
      <c r="E245" s="11"/>
      <c r="F245" s="11"/>
      <c r="G245" s="12"/>
      <c r="H245" s="11"/>
      <c r="I245" s="11"/>
      <c r="J245" s="11"/>
      <c r="K245" s="11"/>
      <c r="L245" s="11"/>
      <c r="M245" s="11"/>
      <c r="N245" s="11"/>
      <c r="O245" s="11"/>
      <c r="P245" s="11"/>
      <c r="Q245" s="11"/>
      <c r="R245" s="11"/>
      <c r="S245" s="11"/>
    </row>
    <row r="246" spans="1:19">
      <c r="A246" s="11"/>
      <c r="B246" s="11"/>
      <c r="C246" s="11"/>
      <c r="D246" s="11"/>
      <c r="E246" s="11"/>
      <c r="F246" s="11"/>
      <c r="G246" s="12"/>
      <c r="H246" s="11"/>
      <c r="I246" s="11"/>
      <c r="J246" s="11"/>
      <c r="K246" s="11"/>
      <c r="L246" s="11"/>
      <c r="M246" s="11"/>
      <c r="N246" s="11"/>
      <c r="O246" s="11"/>
      <c r="P246" s="11"/>
      <c r="Q246" s="11"/>
      <c r="R246" s="11"/>
      <c r="S246" s="11"/>
    </row>
    <row r="247" spans="1:19">
      <c r="A247" s="11"/>
      <c r="B247" s="11"/>
      <c r="C247" s="11"/>
      <c r="D247" s="11"/>
      <c r="E247" s="11"/>
      <c r="F247" s="11"/>
      <c r="G247" s="12"/>
      <c r="H247" s="11"/>
      <c r="I247" s="11"/>
      <c r="J247" s="11"/>
      <c r="K247" s="11"/>
      <c r="L247" s="11"/>
      <c r="M247" s="11"/>
      <c r="N247" s="11"/>
      <c r="O247" s="11"/>
      <c r="P247" s="11"/>
      <c r="Q247" s="11"/>
      <c r="R247" s="11"/>
      <c r="S247" s="11"/>
    </row>
    <row r="248" spans="1:19">
      <c r="A248" s="11"/>
      <c r="B248" s="11"/>
      <c r="C248" s="11"/>
      <c r="D248" s="11"/>
      <c r="E248" s="11"/>
      <c r="F248" s="11"/>
      <c r="G248" s="12"/>
      <c r="H248" s="11"/>
      <c r="I248" s="11"/>
      <c r="J248" s="11"/>
      <c r="K248" s="11"/>
      <c r="L248" s="11"/>
      <c r="M248" s="11"/>
      <c r="N248" s="11"/>
      <c r="O248" s="11"/>
      <c r="P248" s="11"/>
      <c r="Q248" s="11"/>
      <c r="R248" s="11"/>
      <c r="S248" s="11"/>
    </row>
    <row r="249" spans="1:19">
      <c r="A249" s="11"/>
      <c r="B249" s="11"/>
      <c r="C249" s="11"/>
      <c r="D249" s="11"/>
      <c r="E249" s="11"/>
      <c r="F249" s="11"/>
      <c r="G249" s="12"/>
      <c r="H249" s="11"/>
      <c r="I249" s="11"/>
      <c r="J249" s="11"/>
      <c r="K249" s="11"/>
      <c r="L249" s="11"/>
      <c r="M249" s="11"/>
      <c r="N249" s="11"/>
      <c r="O249" s="11"/>
      <c r="P249" s="11"/>
      <c r="Q249" s="11"/>
      <c r="R249" s="11"/>
      <c r="S249" s="11"/>
    </row>
    <row r="250" spans="1:19">
      <c r="A250" s="11"/>
      <c r="B250" s="11"/>
      <c r="C250" s="11"/>
      <c r="D250" s="11"/>
      <c r="E250" s="11"/>
      <c r="F250" s="11"/>
      <c r="G250" s="12"/>
      <c r="H250" s="11"/>
      <c r="I250" s="11"/>
      <c r="J250" s="11"/>
      <c r="K250" s="11"/>
      <c r="L250" s="11"/>
      <c r="M250" s="11"/>
      <c r="N250" s="11"/>
      <c r="O250" s="11"/>
      <c r="P250" s="11"/>
      <c r="Q250" s="11"/>
      <c r="R250" s="11"/>
      <c r="S250" s="11"/>
    </row>
    <row r="251" spans="1:19">
      <c r="A251" s="11"/>
      <c r="B251" s="11"/>
      <c r="C251" s="11"/>
      <c r="D251" s="11"/>
      <c r="E251" s="11"/>
      <c r="F251" s="11"/>
      <c r="G251" s="12"/>
      <c r="H251" s="11"/>
      <c r="I251" s="11"/>
      <c r="J251" s="11"/>
      <c r="K251" s="11"/>
      <c r="L251" s="11"/>
      <c r="M251" s="11"/>
      <c r="N251" s="11"/>
      <c r="O251" s="11"/>
      <c r="P251" s="11"/>
      <c r="Q251" s="11"/>
      <c r="R251" s="11"/>
      <c r="S251" s="11"/>
    </row>
    <row r="252" spans="1:19">
      <c r="A252" s="11"/>
      <c r="B252" s="11"/>
      <c r="C252" s="11"/>
      <c r="D252" s="11"/>
      <c r="E252" s="11"/>
      <c r="F252" s="11"/>
      <c r="G252" s="12"/>
      <c r="H252" s="11"/>
      <c r="I252" s="11"/>
      <c r="J252" s="11"/>
      <c r="K252" s="11"/>
      <c r="L252" s="11"/>
      <c r="M252" s="11"/>
      <c r="N252" s="11"/>
      <c r="O252" s="11"/>
      <c r="P252" s="11"/>
      <c r="Q252" s="11"/>
      <c r="R252" s="11"/>
      <c r="S252" s="11"/>
    </row>
    <row r="253" spans="1:19">
      <c r="A253" s="11"/>
      <c r="B253" s="11"/>
      <c r="C253" s="11"/>
      <c r="D253" s="11"/>
      <c r="E253" s="11"/>
      <c r="F253" s="11"/>
      <c r="G253" s="12"/>
      <c r="H253" s="11"/>
      <c r="I253" s="11"/>
      <c r="J253" s="11"/>
      <c r="K253" s="11"/>
      <c r="L253" s="11"/>
      <c r="M253" s="11"/>
      <c r="N253" s="11"/>
      <c r="O253" s="11"/>
      <c r="P253" s="11"/>
      <c r="Q253" s="11"/>
      <c r="R253" s="11"/>
      <c r="S253" s="11"/>
    </row>
    <row r="254" spans="1:19">
      <c r="A254" s="11"/>
      <c r="B254" s="11"/>
      <c r="C254" s="11"/>
      <c r="D254" s="11"/>
      <c r="E254" s="11"/>
      <c r="F254" s="11"/>
      <c r="G254" s="12"/>
      <c r="H254" s="11"/>
      <c r="I254" s="11"/>
      <c r="J254" s="11"/>
      <c r="K254" s="11"/>
      <c r="L254" s="11"/>
      <c r="M254" s="11"/>
      <c r="N254" s="11"/>
      <c r="O254" s="11"/>
      <c r="P254" s="11"/>
      <c r="Q254" s="11"/>
      <c r="R254" s="11"/>
      <c r="S254" s="11"/>
    </row>
    <row r="255" spans="1:19">
      <c r="A255" s="11"/>
      <c r="B255" s="11"/>
      <c r="C255" s="11"/>
      <c r="D255" s="11"/>
      <c r="E255" s="11"/>
      <c r="F255" s="11"/>
      <c r="G255" s="12"/>
      <c r="H255" s="11"/>
      <c r="I255" s="11"/>
      <c r="J255" s="11"/>
      <c r="K255" s="11"/>
      <c r="L255" s="11"/>
      <c r="M255" s="11"/>
      <c r="N255" s="11"/>
      <c r="O255" s="11"/>
      <c r="P255" s="11"/>
      <c r="Q255" s="11"/>
      <c r="R255" s="11"/>
      <c r="S255" s="11"/>
    </row>
    <row r="256" spans="1:19">
      <c r="A256" s="11"/>
      <c r="B256" s="11"/>
      <c r="C256" s="11"/>
      <c r="D256" s="11"/>
      <c r="E256" s="11"/>
      <c r="F256" s="11"/>
      <c r="G256" s="12"/>
      <c r="H256" s="11"/>
      <c r="I256" s="11"/>
      <c r="J256" s="11"/>
      <c r="K256" s="11"/>
      <c r="L256" s="11"/>
      <c r="M256" s="11"/>
      <c r="N256" s="11"/>
      <c r="O256" s="11"/>
      <c r="P256" s="11"/>
      <c r="Q256" s="11"/>
      <c r="R256" s="11"/>
      <c r="S256" s="11"/>
    </row>
    <row r="257" spans="1:19">
      <c r="A257" s="11"/>
      <c r="B257" s="11"/>
      <c r="C257" s="11"/>
      <c r="D257" s="11"/>
      <c r="E257" s="11"/>
      <c r="F257" s="11"/>
      <c r="G257" s="12"/>
      <c r="H257" s="11"/>
      <c r="I257" s="11"/>
      <c r="J257" s="11"/>
      <c r="K257" s="11"/>
      <c r="L257" s="11"/>
      <c r="M257" s="11"/>
      <c r="N257" s="11"/>
      <c r="O257" s="11"/>
      <c r="P257" s="11"/>
      <c r="Q257" s="11"/>
      <c r="R257" s="11"/>
      <c r="S257" s="11"/>
    </row>
    <row r="258" spans="1:19">
      <c r="A258" s="11"/>
      <c r="B258" s="11"/>
      <c r="C258" s="11"/>
      <c r="D258" s="11"/>
      <c r="E258" s="11"/>
      <c r="F258" s="11"/>
      <c r="G258" s="12"/>
      <c r="H258" s="11"/>
      <c r="I258" s="11"/>
      <c r="J258" s="11"/>
      <c r="K258" s="11"/>
      <c r="L258" s="11"/>
      <c r="M258" s="11"/>
      <c r="N258" s="11"/>
      <c r="O258" s="11"/>
      <c r="P258" s="11"/>
      <c r="Q258" s="11"/>
      <c r="R258" s="11"/>
      <c r="S258" s="11"/>
    </row>
    <row r="259" spans="1:19">
      <c r="A259" s="11"/>
      <c r="B259" s="11"/>
      <c r="C259" s="11"/>
      <c r="D259" s="11"/>
      <c r="E259" s="11"/>
      <c r="F259" s="11"/>
      <c r="G259" s="12"/>
      <c r="H259" s="11"/>
      <c r="I259" s="11"/>
      <c r="J259" s="11"/>
      <c r="K259" s="11"/>
      <c r="L259" s="11"/>
      <c r="M259" s="11"/>
      <c r="N259" s="11"/>
      <c r="O259" s="11"/>
      <c r="P259" s="11"/>
      <c r="Q259" s="11"/>
      <c r="R259" s="11"/>
      <c r="S259" s="11"/>
    </row>
    <row r="260" spans="1:19">
      <c r="A260" s="11"/>
      <c r="B260" s="11"/>
      <c r="C260" s="11"/>
      <c r="D260" s="11"/>
      <c r="E260" s="11"/>
      <c r="F260" s="11"/>
      <c r="G260" s="12"/>
      <c r="H260" s="11"/>
      <c r="I260" s="11"/>
      <c r="J260" s="11"/>
      <c r="K260" s="11"/>
      <c r="L260" s="11"/>
      <c r="M260" s="11"/>
      <c r="N260" s="11"/>
      <c r="O260" s="11"/>
      <c r="P260" s="11"/>
      <c r="Q260" s="11"/>
      <c r="R260" s="11"/>
      <c r="S260" s="11"/>
    </row>
    <row r="261" spans="1:19">
      <c r="A261" s="11"/>
      <c r="B261" s="11"/>
      <c r="C261" s="11"/>
      <c r="D261" s="11"/>
      <c r="E261" s="11"/>
      <c r="F261" s="11"/>
      <c r="G261" s="12"/>
      <c r="H261" s="11"/>
      <c r="I261" s="11"/>
      <c r="J261" s="11"/>
      <c r="K261" s="11"/>
      <c r="L261" s="11"/>
      <c r="M261" s="11"/>
      <c r="N261" s="11"/>
      <c r="O261" s="11"/>
      <c r="P261" s="11"/>
      <c r="Q261" s="11"/>
      <c r="R261" s="11"/>
      <c r="S261" s="11"/>
    </row>
    <row r="262" spans="1:19">
      <c r="A262" s="11"/>
      <c r="B262" s="11"/>
      <c r="C262" s="11"/>
      <c r="D262" s="11"/>
      <c r="E262" s="11"/>
      <c r="F262" s="11"/>
      <c r="G262" s="12"/>
      <c r="H262" s="11"/>
      <c r="I262" s="11"/>
      <c r="J262" s="11"/>
      <c r="K262" s="11"/>
      <c r="L262" s="11"/>
      <c r="M262" s="11"/>
      <c r="N262" s="11"/>
      <c r="O262" s="11"/>
      <c r="P262" s="11"/>
      <c r="Q262" s="11"/>
      <c r="R262" s="11"/>
      <c r="S262" s="11"/>
    </row>
    <row r="263" spans="1:19">
      <c r="A263" s="11"/>
      <c r="B263" s="11"/>
      <c r="C263" s="11"/>
      <c r="D263" s="11"/>
      <c r="E263" s="11"/>
      <c r="F263" s="11"/>
      <c r="G263" s="12"/>
      <c r="H263" s="11"/>
      <c r="I263" s="11"/>
      <c r="J263" s="11"/>
      <c r="K263" s="11"/>
      <c r="L263" s="11"/>
      <c r="M263" s="11"/>
      <c r="N263" s="11"/>
      <c r="O263" s="11"/>
      <c r="P263" s="11"/>
      <c r="Q263" s="11"/>
      <c r="R263" s="11"/>
      <c r="S263" s="11"/>
    </row>
    <row r="264" spans="1:19">
      <c r="A264" s="11"/>
      <c r="B264" s="11"/>
      <c r="C264" s="11"/>
      <c r="D264" s="11"/>
      <c r="E264" s="11"/>
      <c r="F264" s="11"/>
      <c r="G264" s="12"/>
      <c r="H264" s="11"/>
      <c r="I264" s="11"/>
      <c r="J264" s="11"/>
      <c r="K264" s="11"/>
      <c r="L264" s="11"/>
      <c r="M264" s="11"/>
      <c r="N264" s="11"/>
      <c r="O264" s="11"/>
      <c r="P264" s="11"/>
      <c r="Q264" s="11"/>
      <c r="R264" s="11"/>
      <c r="S264" s="11"/>
    </row>
    <row r="265" spans="1:19">
      <c r="A265" s="11"/>
      <c r="B265" s="11"/>
      <c r="C265" s="11"/>
      <c r="D265" s="11"/>
      <c r="E265" s="11"/>
      <c r="F265" s="11"/>
      <c r="G265" s="12"/>
      <c r="H265" s="11"/>
      <c r="I265" s="11"/>
      <c r="J265" s="11"/>
      <c r="K265" s="11"/>
      <c r="L265" s="11"/>
      <c r="M265" s="11"/>
      <c r="N265" s="11"/>
      <c r="O265" s="11"/>
      <c r="P265" s="11"/>
      <c r="Q265" s="11"/>
      <c r="R265" s="11"/>
      <c r="S265" s="11"/>
    </row>
    <row r="266" spans="1:19">
      <c r="A266" s="11"/>
      <c r="B266" s="11"/>
      <c r="C266" s="11"/>
      <c r="D266" s="11"/>
      <c r="E266" s="11"/>
      <c r="F266" s="11"/>
      <c r="G266" s="12"/>
      <c r="H266" s="11"/>
      <c r="I266" s="11"/>
      <c r="J266" s="11"/>
      <c r="K266" s="11"/>
      <c r="L266" s="11"/>
      <c r="M266" s="11"/>
      <c r="N266" s="11"/>
      <c r="O266" s="11"/>
      <c r="P266" s="11"/>
      <c r="Q266" s="11"/>
      <c r="R266" s="11"/>
      <c r="S266" s="11"/>
    </row>
    <row r="267" spans="1:19">
      <c r="A267" s="11"/>
      <c r="B267" s="11"/>
      <c r="C267" s="11"/>
      <c r="D267" s="11"/>
      <c r="E267" s="11"/>
      <c r="F267" s="11"/>
      <c r="G267" s="12"/>
      <c r="H267" s="11"/>
      <c r="I267" s="11"/>
      <c r="J267" s="11"/>
      <c r="K267" s="11"/>
      <c r="L267" s="11"/>
      <c r="M267" s="11"/>
      <c r="N267" s="11"/>
      <c r="O267" s="11"/>
      <c r="P267" s="11"/>
      <c r="Q267" s="11"/>
      <c r="R267" s="11"/>
      <c r="S267" s="11"/>
    </row>
    <row r="268" spans="1:19">
      <c r="A268" s="11"/>
      <c r="B268" s="11"/>
      <c r="C268" s="11"/>
      <c r="D268" s="11"/>
      <c r="E268" s="11"/>
      <c r="F268" s="11"/>
      <c r="G268" s="12"/>
      <c r="H268" s="11"/>
      <c r="I268" s="11"/>
      <c r="J268" s="11"/>
      <c r="K268" s="11"/>
      <c r="L268" s="11"/>
      <c r="M268" s="11"/>
      <c r="N268" s="11"/>
      <c r="O268" s="11"/>
      <c r="P268" s="11"/>
      <c r="Q268" s="11"/>
      <c r="R268" s="11"/>
      <c r="S268" s="11"/>
    </row>
    <row r="269" spans="1:19">
      <c r="A269" s="11"/>
      <c r="B269" s="11"/>
      <c r="C269" s="11"/>
      <c r="D269" s="11"/>
      <c r="E269" s="11"/>
      <c r="F269" s="11"/>
      <c r="G269" s="12"/>
      <c r="H269" s="11"/>
      <c r="I269" s="11"/>
      <c r="J269" s="11"/>
      <c r="K269" s="11"/>
      <c r="L269" s="11"/>
      <c r="M269" s="11"/>
      <c r="N269" s="11"/>
      <c r="O269" s="11"/>
      <c r="P269" s="11"/>
      <c r="Q269" s="11"/>
      <c r="R269" s="11"/>
      <c r="S269" s="11"/>
    </row>
    <row r="270" spans="1:19">
      <c r="A270" s="11"/>
      <c r="B270" s="11"/>
      <c r="C270" s="11"/>
      <c r="D270" s="11"/>
      <c r="E270" s="11"/>
      <c r="F270" s="11"/>
      <c r="G270" s="12"/>
      <c r="H270" s="11"/>
      <c r="I270" s="11"/>
      <c r="J270" s="11"/>
      <c r="K270" s="11"/>
      <c r="L270" s="11"/>
      <c r="M270" s="11"/>
      <c r="N270" s="11"/>
      <c r="O270" s="11"/>
      <c r="P270" s="11"/>
      <c r="Q270" s="11"/>
      <c r="R270" s="11"/>
      <c r="S270" s="11"/>
    </row>
    <row r="271" spans="1:19">
      <c r="A271" s="11"/>
      <c r="B271" s="11"/>
      <c r="C271" s="11"/>
      <c r="D271" s="11"/>
      <c r="E271" s="11"/>
      <c r="F271" s="11"/>
      <c r="G271" s="12"/>
      <c r="H271" s="11"/>
      <c r="I271" s="11"/>
      <c r="J271" s="11"/>
      <c r="K271" s="11"/>
      <c r="L271" s="11"/>
      <c r="M271" s="11"/>
      <c r="N271" s="11"/>
      <c r="O271" s="11"/>
      <c r="P271" s="11"/>
      <c r="Q271" s="11"/>
      <c r="R271" s="11"/>
      <c r="S271" s="11"/>
    </row>
    <row r="272" spans="1:19">
      <c r="A272" s="11"/>
      <c r="B272" s="11"/>
      <c r="C272" s="11"/>
      <c r="D272" s="11"/>
      <c r="E272" s="11"/>
      <c r="F272" s="11"/>
      <c r="G272" s="12"/>
      <c r="H272" s="11"/>
      <c r="I272" s="11"/>
      <c r="J272" s="11"/>
      <c r="K272" s="11"/>
      <c r="L272" s="11"/>
      <c r="M272" s="11"/>
      <c r="N272" s="11"/>
      <c r="O272" s="11"/>
      <c r="P272" s="11"/>
      <c r="Q272" s="11"/>
      <c r="R272" s="11"/>
      <c r="S272" s="11"/>
    </row>
    <row r="273" spans="1:19">
      <c r="A273" s="11"/>
      <c r="B273" s="11"/>
      <c r="C273" s="11"/>
      <c r="D273" s="11"/>
      <c r="E273" s="11"/>
      <c r="F273" s="11"/>
      <c r="G273" s="12"/>
      <c r="H273" s="11"/>
      <c r="I273" s="11"/>
      <c r="J273" s="11"/>
      <c r="K273" s="11"/>
      <c r="L273" s="11"/>
      <c r="M273" s="11"/>
      <c r="N273" s="11"/>
      <c r="O273" s="11"/>
      <c r="P273" s="11"/>
      <c r="Q273" s="11"/>
      <c r="R273" s="11"/>
      <c r="S273" s="11"/>
    </row>
    <row r="274" spans="1:19">
      <c r="A274" s="11"/>
      <c r="B274" s="11"/>
      <c r="C274" s="11"/>
      <c r="D274" s="11"/>
      <c r="E274" s="11"/>
      <c r="F274" s="11"/>
      <c r="G274" s="12"/>
      <c r="H274" s="11"/>
      <c r="I274" s="11"/>
      <c r="J274" s="11"/>
      <c r="K274" s="11"/>
      <c r="L274" s="11"/>
      <c r="M274" s="11"/>
      <c r="N274" s="11"/>
      <c r="O274" s="11"/>
      <c r="P274" s="11"/>
      <c r="Q274" s="11"/>
      <c r="R274" s="11"/>
      <c r="S274" s="11"/>
    </row>
    <row r="275" spans="1:19">
      <c r="A275" s="11"/>
      <c r="B275" s="11"/>
      <c r="C275" s="11"/>
      <c r="D275" s="11"/>
      <c r="E275" s="11"/>
      <c r="F275" s="11"/>
      <c r="G275" s="12"/>
      <c r="H275" s="11"/>
      <c r="I275" s="11"/>
      <c r="J275" s="11"/>
      <c r="K275" s="11"/>
      <c r="L275" s="11"/>
      <c r="M275" s="11"/>
      <c r="N275" s="11"/>
      <c r="O275" s="11"/>
      <c r="P275" s="11"/>
      <c r="Q275" s="11"/>
      <c r="R275" s="11"/>
      <c r="S275" s="11"/>
    </row>
    <row r="276" spans="1:19">
      <c r="A276" s="11"/>
      <c r="B276" s="11"/>
      <c r="C276" s="11"/>
      <c r="D276" s="11"/>
      <c r="E276" s="11"/>
      <c r="F276" s="11"/>
      <c r="G276" s="12"/>
      <c r="H276" s="11"/>
      <c r="I276" s="11"/>
      <c r="J276" s="11"/>
      <c r="K276" s="11"/>
      <c r="L276" s="11"/>
      <c r="M276" s="11"/>
      <c r="N276" s="11"/>
      <c r="O276" s="11"/>
      <c r="P276" s="11"/>
      <c r="Q276" s="11"/>
      <c r="R276" s="11"/>
      <c r="S276" s="11"/>
    </row>
    <row r="277" spans="1:19">
      <c r="A277" s="11"/>
      <c r="B277" s="11"/>
      <c r="C277" s="11"/>
      <c r="D277" s="11"/>
      <c r="E277" s="11"/>
      <c r="F277" s="11"/>
      <c r="G277" s="12"/>
      <c r="H277" s="11"/>
      <c r="I277" s="11"/>
      <c r="J277" s="11"/>
      <c r="K277" s="11"/>
      <c r="L277" s="11"/>
      <c r="M277" s="11"/>
      <c r="N277" s="11"/>
      <c r="O277" s="11"/>
      <c r="P277" s="11"/>
      <c r="Q277" s="11"/>
      <c r="R277" s="11"/>
      <c r="S277" s="11"/>
    </row>
    <row r="278" spans="1:19">
      <c r="A278" s="11"/>
      <c r="B278" s="11"/>
      <c r="C278" s="11"/>
      <c r="D278" s="11"/>
      <c r="E278" s="11"/>
      <c r="F278" s="11"/>
      <c r="G278" s="12"/>
      <c r="H278" s="11"/>
      <c r="I278" s="11"/>
      <c r="J278" s="11"/>
      <c r="K278" s="11"/>
      <c r="L278" s="11"/>
      <c r="M278" s="11"/>
      <c r="N278" s="11"/>
      <c r="O278" s="11"/>
      <c r="P278" s="11"/>
      <c r="Q278" s="11"/>
      <c r="R278" s="11"/>
      <c r="S278" s="11"/>
    </row>
    <row r="279" spans="1:19">
      <c r="A279" s="11"/>
      <c r="B279" s="11"/>
      <c r="C279" s="11"/>
      <c r="D279" s="11"/>
      <c r="E279" s="11"/>
      <c r="F279" s="11"/>
      <c r="G279" s="12"/>
      <c r="H279" s="11"/>
      <c r="I279" s="11"/>
      <c r="J279" s="11"/>
      <c r="K279" s="11"/>
      <c r="L279" s="11"/>
      <c r="M279" s="11"/>
      <c r="N279" s="11"/>
      <c r="O279" s="11"/>
      <c r="P279" s="11"/>
      <c r="Q279" s="11"/>
      <c r="R279" s="11"/>
      <c r="S279" s="11"/>
    </row>
    <row r="280" spans="1:19">
      <c r="A280" s="11"/>
      <c r="B280" s="11"/>
      <c r="C280" s="11"/>
      <c r="D280" s="11"/>
      <c r="E280" s="11"/>
      <c r="F280" s="11"/>
      <c r="G280" s="12"/>
      <c r="H280" s="11"/>
      <c r="I280" s="11"/>
      <c r="J280" s="11"/>
      <c r="K280" s="11"/>
      <c r="L280" s="11"/>
      <c r="M280" s="11"/>
      <c r="N280" s="11"/>
      <c r="O280" s="11"/>
      <c r="P280" s="11"/>
      <c r="Q280" s="11"/>
      <c r="R280" s="11"/>
      <c r="S280" s="11"/>
    </row>
    <row r="281" spans="1:19">
      <c r="A281" s="11"/>
      <c r="B281" s="11"/>
      <c r="C281" s="11"/>
      <c r="D281" s="11"/>
      <c r="E281" s="11"/>
      <c r="F281" s="11"/>
      <c r="G281" s="12"/>
      <c r="H281" s="11"/>
      <c r="I281" s="11"/>
      <c r="J281" s="11"/>
      <c r="K281" s="11"/>
      <c r="L281" s="11"/>
      <c r="M281" s="11"/>
      <c r="N281" s="11"/>
      <c r="O281" s="11"/>
      <c r="P281" s="11"/>
      <c r="Q281" s="11"/>
      <c r="R281" s="11"/>
      <c r="S281" s="11"/>
    </row>
    <row r="282" spans="1:19">
      <c r="A282" s="11"/>
      <c r="B282" s="11"/>
      <c r="C282" s="11"/>
      <c r="D282" s="11"/>
      <c r="E282" s="11"/>
      <c r="F282" s="11"/>
      <c r="G282" s="12"/>
      <c r="H282" s="11"/>
      <c r="I282" s="11"/>
      <c r="J282" s="11"/>
      <c r="K282" s="11"/>
      <c r="L282" s="11"/>
      <c r="M282" s="11"/>
      <c r="N282" s="11"/>
      <c r="O282" s="11"/>
      <c r="P282" s="11"/>
      <c r="Q282" s="11"/>
      <c r="R282" s="11"/>
      <c r="S282" s="11"/>
    </row>
    <row r="283" spans="1:19">
      <c r="A283" s="11"/>
      <c r="B283" s="11"/>
      <c r="C283" s="11"/>
      <c r="D283" s="11"/>
      <c r="E283" s="11"/>
      <c r="F283" s="11"/>
      <c r="G283" s="12"/>
      <c r="H283" s="11"/>
      <c r="I283" s="11"/>
      <c r="J283" s="11"/>
      <c r="K283" s="11"/>
      <c r="L283" s="11"/>
      <c r="M283" s="11"/>
      <c r="N283" s="11"/>
      <c r="O283" s="11"/>
      <c r="P283" s="11"/>
      <c r="Q283" s="11"/>
      <c r="R283" s="11"/>
      <c r="S283" s="11"/>
    </row>
    <row r="284" spans="1:19">
      <c r="A284" s="11"/>
      <c r="B284" s="11"/>
      <c r="C284" s="11"/>
      <c r="D284" s="11"/>
      <c r="E284" s="11"/>
      <c r="F284" s="11"/>
      <c r="G284" s="12"/>
      <c r="H284" s="11"/>
      <c r="I284" s="11"/>
      <c r="J284" s="11"/>
      <c r="K284" s="11"/>
      <c r="L284" s="11"/>
      <c r="M284" s="11"/>
      <c r="N284" s="11"/>
      <c r="O284" s="11"/>
      <c r="P284" s="11"/>
      <c r="Q284" s="11"/>
      <c r="R284" s="11"/>
      <c r="S284" s="11"/>
    </row>
    <row r="285" spans="1:19">
      <c r="A285" s="11"/>
      <c r="B285" s="11"/>
      <c r="C285" s="11"/>
      <c r="D285" s="11"/>
      <c r="E285" s="11"/>
      <c r="F285" s="11"/>
      <c r="G285" s="12"/>
      <c r="H285" s="11"/>
      <c r="I285" s="11"/>
      <c r="J285" s="11"/>
      <c r="K285" s="11"/>
      <c r="L285" s="11"/>
      <c r="M285" s="11"/>
      <c r="N285" s="11"/>
      <c r="O285" s="11"/>
      <c r="P285" s="11"/>
      <c r="Q285" s="11"/>
      <c r="R285" s="11"/>
      <c r="S285" s="11"/>
    </row>
    <row r="286" spans="1:19">
      <c r="A286" s="11"/>
      <c r="B286" s="11"/>
      <c r="C286" s="11"/>
      <c r="D286" s="11"/>
      <c r="E286" s="11"/>
      <c r="F286" s="11"/>
      <c r="G286" s="12"/>
      <c r="H286" s="11"/>
      <c r="I286" s="11"/>
      <c r="J286" s="11"/>
      <c r="K286" s="11"/>
      <c r="L286" s="11"/>
      <c r="M286" s="11"/>
      <c r="N286" s="11"/>
      <c r="O286" s="11"/>
      <c r="P286" s="11"/>
      <c r="Q286" s="11"/>
      <c r="R286" s="11"/>
      <c r="S286" s="11"/>
    </row>
    <row r="287" spans="1:19">
      <c r="A287" s="11"/>
      <c r="B287" s="11"/>
      <c r="C287" s="11"/>
      <c r="D287" s="11"/>
      <c r="E287" s="11"/>
      <c r="F287" s="11"/>
      <c r="G287" s="12"/>
      <c r="H287" s="11"/>
      <c r="I287" s="11"/>
      <c r="J287" s="11"/>
      <c r="K287" s="11"/>
      <c r="L287" s="11"/>
      <c r="M287" s="11"/>
      <c r="N287" s="11"/>
      <c r="O287" s="11"/>
      <c r="P287" s="11"/>
      <c r="Q287" s="11"/>
      <c r="R287" s="11"/>
      <c r="S287" s="11"/>
    </row>
    <row r="288" spans="1:19">
      <c r="A288" s="11"/>
      <c r="B288" s="11"/>
      <c r="C288" s="11"/>
      <c r="D288" s="11"/>
      <c r="E288" s="11"/>
      <c r="F288" s="11"/>
      <c r="G288" s="12"/>
      <c r="H288" s="11"/>
      <c r="I288" s="11"/>
      <c r="J288" s="11"/>
      <c r="K288" s="11"/>
      <c r="L288" s="11"/>
      <c r="M288" s="11"/>
      <c r="N288" s="11"/>
      <c r="O288" s="11"/>
      <c r="P288" s="11"/>
      <c r="Q288" s="11"/>
      <c r="R288" s="11"/>
      <c r="S288" s="11"/>
    </row>
    <row r="289" spans="1:19">
      <c r="A289" s="11"/>
      <c r="B289" s="11"/>
      <c r="C289" s="11"/>
      <c r="D289" s="11"/>
      <c r="E289" s="11"/>
      <c r="F289" s="11"/>
      <c r="G289" s="12"/>
      <c r="H289" s="11"/>
      <c r="I289" s="11"/>
      <c r="J289" s="11"/>
      <c r="K289" s="11"/>
      <c r="L289" s="11"/>
      <c r="M289" s="11"/>
      <c r="N289" s="11"/>
      <c r="O289" s="11"/>
      <c r="P289" s="11"/>
      <c r="Q289" s="11"/>
      <c r="R289" s="11"/>
      <c r="S289" s="11"/>
    </row>
    <row r="290" spans="1:19">
      <c r="A290" s="11"/>
      <c r="B290" s="11"/>
      <c r="C290" s="11"/>
      <c r="D290" s="11"/>
      <c r="E290" s="11"/>
      <c r="F290" s="11"/>
      <c r="G290" s="12"/>
      <c r="H290" s="11"/>
      <c r="I290" s="11"/>
      <c r="J290" s="11"/>
      <c r="K290" s="11"/>
      <c r="L290" s="11"/>
      <c r="M290" s="11"/>
      <c r="N290" s="11"/>
      <c r="O290" s="11"/>
      <c r="P290" s="11"/>
      <c r="Q290" s="11"/>
      <c r="R290" s="11"/>
      <c r="S290" s="11"/>
    </row>
    <row r="291" spans="1:19">
      <c r="A291" s="11"/>
      <c r="B291" s="11"/>
      <c r="C291" s="11"/>
      <c r="D291" s="11"/>
      <c r="E291" s="11"/>
      <c r="F291" s="11"/>
      <c r="G291" s="12"/>
      <c r="H291" s="11"/>
      <c r="I291" s="11"/>
      <c r="J291" s="11"/>
      <c r="K291" s="11"/>
      <c r="L291" s="11"/>
      <c r="M291" s="11"/>
      <c r="N291" s="11"/>
      <c r="O291" s="11"/>
      <c r="P291" s="11"/>
      <c r="Q291" s="11"/>
      <c r="R291" s="11"/>
      <c r="S291" s="11"/>
    </row>
    <row r="292" spans="1:19">
      <c r="A292" s="11"/>
      <c r="B292" s="11"/>
      <c r="C292" s="11"/>
      <c r="D292" s="11"/>
      <c r="E292" s="11"/>
      <c r="F292" s="11"/>
      <c r="G292" s="12"/>
      <c r="H292" s="11"/>
      <c r="I292" s="11"/>
      <c r="J292" s="11"/>
      <c r="K292" s="11"/>
      <c r="L292" s="11"/>
      <c r="M292" s="11"/>
      <c r="N292" s="11"/>
      <c r="Q292" s="11"/>
      <c r="R292" s="11"/>
      <c r="S292" s="11"/>
    </row>
    <row r="293" spans="1:19">
      <c r="A293" s="11"/>
      <c r="B293" s="11"/>
      <c r="C293" s="11"/>
      <c r="D293" s="11"/>
      <c r="E293" s="11"/>
      <c r="F293" s="11"/>
      <c r="G293" s="12"/>
      <c r="H293" s="11"/>
      <c r="I293" s="11"/>
      <c r="J293" s="11"/>
      <c r="K293" s="11"/>
      <c r="L293" s="11"/>
      <c r="M293" s="11"/>
      <c r="N293" s="11"/>
      <c r="Q293" s="11"/>
      <c r="R293" s="11"/>
      <c r="S293" s="11"/>
    </row>
    <row r="294" spans="1:19">
      <c r="A294" s="11"/>
      <c r="B294" s="11"/>
      <c r="C294" s="11"/>
      <c r="D294" s="11"/>
      <c r="E294" s="11"/>
      <c r="F294" s="11"/>
      <c r="G294" s="12"/>
      <c r="H294" s="11"/>
      <c r="I294" s="11"/>
      <c r="J294" s="11"/>
      <c r="K294" s="11"/>
      <c r="L294" s="11"/>
      <c r="M294" s="11"/>
      <c r="N294" s="11"/>
      <c r="Q294" s="11"/>
      <c r="R294" s="11"/>
      <c r="S294" s="11"/>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23622047244094491" right="0.23622047244094491" top="0.74803149606299213" bottom="0.74803149606299213" header="0.31496062992125984" footer="0.31496062992125984"/>
  <pageSetup paperSize="8" scale="40" fitToHeight="0" orientation="landscape"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78"/>
  <sheetViews>
    <sheetView zoomScale="70" zoomScaleNormal="70" zoomScaleSheetLayoutView="90" workbookViewId="0">
      <selection activeCell="A18" sqref="A18"/>
    </sheetView>
  </sheetViews>
  <sheetFormatPr defaultRowHeight="15"/>
  <cols>
    <col min="1" max="1" width="5.140625" style="30" customWidth="1"/>
    <col min="2" max="2" width="36.28515625" style="30" customWidth="1"/>
    <col min="3" max="3" width="66.85546875" style="30" customWidth="1"/>
    <col min="4" max="4" width="24.140625" style="30" customWidth="1"/>
    <col min="5" max="5" width="64" style="30" customWidth="1"/>
    <col min="6" max="6" width="20.7109375" style="30" customWidth="1"/>
    <col min="7" max="7" width="23.140625" style="124" customWidth="1"/>
    <col min="8" max="8" width="83.140625" style="30" customWidth="1"/>
    <col min="9" max="9" width="23.85546875" style="84" customWidth="1"/>
    <col min="10" max="10" width="12.85546875" style="84" customWidth="1"/>
    <col min="11" max="11" width="11.42578125" style="84" customWidth="1"/>
    <col min="12" max="12" width="18.5703125" style="84" customWidth="1"/>
    <col min="13" max="13" width="8.5703125" style="84" customWidth="1"/>
    <col min="14" max="14" width="11.7109375" style="84" customWidth="1"/>
    <col min="15" max="15" width="10.42578125" style="84" customWidth="1"/>
    <col min="16" max="16" width="15.28515625" style="84" customWidth="1"/>
    <col min="17" max="17" width="8.5703125" style="84" customWidth="1"/>
    <col min="18" max="19" width="16.42578125" style="84" customWidth="1"/>
    <col min="20" max="254" width="9.140625" style="30"/>
    <col min="255" max="255" width="8.28515625" style="30" customWidth="1"/>
    <col min="256" max="256" width="9.140625" style="30"/>
    <col min="257" max="257" width="27" style="30" customWidth="1"/>
    <col min="258" max="258" width="9.140625" style="30"/>
    <col min="259" max="259" width="13" style="30" customWidth="1"/>
    <col min="260" max="260" width="20" style="30" customWidth="1"/>
    <col min="261" max="262" width="13.5703125" style="30" customWidth="1"/>
    <col min="263" max="263" width="9.42578125" style="30" bestFit="1" customWidth="1"/>
    <col min="264" max="265" width="9.140625" style="30"/>
    <col min="266" max="266" width="20.28515625" style="30" customWidth="1"/>
    <col min="267" max="267" width="24.85546875" style="30" customWidth="1"/>
    <col min="268" max="268" width="25" style="30" customWidth="1"/>
    <col min="269" max="269" width="26" style="30" customWidth="1"/>
    <col min="270" max="270" width="16.5703125" style="30" customWidth="1"/>
    <col min="271" max="271" width="40.28515625" style="30" customWidth="1"/>
    <col min="272" max="272" width="24.140625" style="30" customWidth="1"/>
    <col min="273" max="273" width="36.28515625" style="30" customWidth="1"/>
    <col min="274" max="274" width="50.7109375" style="30" customWidth="1"/>
    <col min="275" max="510" width="9.140625" style="30"/>
    <col min="511" max="511" width="8.28515625" style="30" customWidth="1"/>
    <col min="512" max="512" width="9.140625" style="30"/>
    <col min="513" max="513" width="27" style="30" customWidth="1"/>
    <col min="514" max="514" width="9.140625" style="30"/>
    <col min="515" max="515" width="13" style="30" customWidth="1"/>
    <col min="516" max="516" width="20" style="30" customWidth="1"/>
    <col min="517" max="518" width="13.5703125" style="30" customWidth="1"/>
    <col min="519" max="519" width="9.42578125" style="30" bestFit="1" customWidth="1"/>
    <col min="520" max="521" width="9.140625" style="30"/>
    <col min="522" max="522" width="20.28515625" style="30" customWidth="1"/>
    <col min="523" max="523" width="24.85546875" style="30" customWidth="1"/>
    <col min="524" max="524" width="25" style="30" customWidth="1"/>
    <col min="525" max="525" width="26" style="30" customWidth="1"/>
    <col min="526" max="526" width="16.5703125" style="30" customWidth="1"/>
    <col min="527" max="527" width="40.28515625" style="30" customWidth="1"/>
    <col min="528" max="528" width="24.140625" style="30" customWidth="1"/>
    <col min="529" max="529" width="36.28515625" style="30" customWidth="1"/>
    <col min="530" max="530" width="50.7109375" style="30" customWidth="1"/>
    <col min="531" max="766" width="9.140625" style="30"/>
    <col min="767" max="767" width="8.28515625" style="30" customWidth="1"/>
    <col min="768" max="768" width="9.140625" style="30"/>
    <col min="769" max="769" width="27" style="30" customWidth="1"/>
    <col min="770" max="770" width="9.140625" style="30"/>
    <col min="771" max="771" width="13" style="30" customWidth="1"/>
    <col min="772" max="772" width="20" style="30" customWidth="1"/>
    <col min="773" max="774" width="13.5703125" style="30" customWidth="1"/>
    <col min="775" max="775" width="9.42578125" style="30" bestFit="1" customWidth="1"/>
    <col min="776" max="777" width="9.140625" style="30"/>
    <col min="778" max="778" width="20.28515625" style="30" customWidth="1"/>
    <col min="779" max="779" width="24.85546875" style="30" customWidth="1"/>
    <col min="780" max="780" width="25" style="30" customWidth="1"/>
    <col min="781" max="781" width="26" style="30" customWidth="1"/>
    <col min="782" max="782" width="16.5703125" style="30" customWidth="1"/>
    <col min="783" max="783" width="40.28515625" style="30" customWidth="1"/>
    <col min="784" max="784" width="24.140625" style="30" customWidth="1"/>
    <col min="785" max="785" width="36.28515625" style="30" customWidth="1"/>
    <col min="786" max="786" width="50.7109375" style="30" customWidth="1"/>
    <col min="787" max="1022" width="9.140625" style="30"/>
    <col min="1023" max="1023" width="8.28515625" style="30" customWidth="1"/>
    <col min="1024" max="1024" width="9.140625" style="30"/>
    <col min="1025" max="1025" width="27" style="30" customWidth="1"/>
    <col min="1026" max="1026" width="9.140625" style="30"/>
    <col min="1027" max="1027" width="13" style="30" customWidth="1"/>
    <col min="1028" max="1028" width="20" style="30" customWidth="1"/>
    <col min="1029" max="1030" width="13.5703125" style="30" customWidth="1"/>
    <col min="1031" max="1031" width="9.42578125" style="30" bestFit="1" customWidth="1"/>
    <col min="1032" max="1033" width="9.140625" style="30"/>
    <col min="1034" max="1034" width="20.28515625" style="30" customWidth="1"/>
    <col min="1035" max="1035" width="24.85546875" style="30" customWidth="1"/>
    <col min="1036" max="1036" width="25" style="30" customWidth="1"/>
    <col min="1037" max="1037" width="26" style="30" customWidth="1"/>
    <col min="1038" max="1038" width="16.5703125" style="30" customWidth="1"/>
    <col min="1039" max="1039" width="40.28515625" style="30" customWidth="1"/>
    <col min="1040" max="1040" width="24.140625" style="30" customWidth="1"/>
    <col min="1041" max="1041" width="36.28515625" style="30" customWidth="1"/>
    <col min="1042" max="1042" width="50.7109375" style="30" customWidth="1"/>
    <col min="1043" max="1278" width="9.140625" style="30"/>
    <col min="1279" max="1279" width="8.28515625" style="30" customWidth="1"/>
    <col min="1280" max="1280" width="9.140625" style="30"/>
    <col min="1281" max="1281" width="27" style="30" customWidth="1"/>
    <col min="1282" max="1282" width="9.140625" style="30"/>
    <col min="1283" max="1283" width="13" style="30" customWidth="1"/>
    <col min="1284" max="1284" width="20" style="30" customWidth="1"/>
    <col min="1285" max="1286" width="13.5703125" style="30" customWidth="1"/>
    <col min="1287" max="1287" width="9.42578125" style="30" bestFit="1" customWidth="1"/>
    <col min="1288" max="1289" width="9.140625" style="30"/>
    <col min="1290" max="1290" width="20.28515625" style="30" customWidth="1"/>
    <col min="1291" max="1291" width="24.85546875" style="30" customWidth="1"/>
    <col min="1292" max="1292" width="25" style="30" customWidth="1"/>
    <col min="1293" max="1293" width="26" style="30" customWidth="1"/>
    <col min="1294" max="1294" width="16.5703125" style="30" customWidth="1"/>
    <col min="1295" max="1295" width="40.28515625" style="30" customWidth="1"/>
    <col min="1296" max="1296" width="24.140625" style="30" customWidth="1"/>
    <col min="1297" max="1297" width="36.28515625" style="30" customWidth="1"/>
    <col min="1298" max="1298" width="50.7109375" style="30" customWidth="1"/>
    <col min="1299" max="1534" width="9.140625" style="30"/>
    <col min="1535" max="1535" width="8.28515625" style="30" customWidth="1"/>
    <col min="1536" max="1536" width="9.140625" style="30"/>
    <col min="1537" max="1537" width="27" style="30" customWidth="1"/>
    <col min="1538" max="1538" width="9.140625" style="30"/>
    <col min="1539" max="1539" width="13" style="30" customWidth="1"/>
    <col min="1540" max="1540" width="20" style="30" customWidth="1"/>
    <col min="1541" max="1542" width="13.5703125" style="30" customWidth="1"/>
    <col min="1543" max="1543" width="9.42578125" style="30" bestFit="1" customWidth="1"/>
    <col min="1544" max="1545" width="9.140625" style="30"/>
    <col min="1546" max="1546" width="20.28515625" style="30" customWidth="1"/>
    <col min="1547" max="1547" width="24.85546875" style="30" customWidth="1"/>
    <col min="1548" max="1548" width="25" style="30" customWidth="1"/>
    <col min="1549" max="1549" width="26" style="30" customWidth="1"/>
    <col min="1550" max="1550" width="16.5703125" style="30" customWidth="1"/>
    <col min="1551" max="1551" width="40.28515625" style="30" customWidth="1"/>
    <col min="1552" max="1552" width="24.140625" style="30" customWidth="1"/>
    <col min="1553" max="1553" width="36.28515625" style="30" customWidth="1"/>
    <col min="1554" max="1554" width="50.7109375" style="30" customWidth="1"/>
    <col min="1555" max="1790" width="9.140625" style="30"/>
    <col min="1791" max="1791" width="8.28515625" style="30" customWidth="1"/>
    <col min="1792" max="1792" width="9.140625" style="30"/>
    <col min="1793" max="1793" width="27" style="30" customWidth="1"/>
    <col min="1794" max="1794" width="9.140625" style="30"/>
    <col min="1795" max="1795" width="13" style="30" customWidth="1"/>
    <col min="1796" max="1796" width="20" style="30" customWidth="1"/>
    <col min="1797" max="1798" width="13.5703125" style="30" customWidth="1"/>
    <col min="1799" max="1799" width="9.42578125" style="30" bestFit="1" customWidth="1"/>
    <col min="1800" max="1801" width="9.140625" style="30"/>
    <col min="1802" max="1802" width="20.28515625" style="30" customWidth="1"/>
    <col min="1803" max="1803" width="24.85546875" style="30" customWidth="1"/>
    <col min="1804" max="1804" width="25" style="30" customWidth="1"/>
    <col min="1805" max="1805" width="26" style="30" customWidth="1"/>
    <col min="1806" max="1806" width="16.5703125" style="30" customWidth="1"/>
    <col min="1807" max="1807" width="40.28515625" style="30" customWidth="1"/>
    <col min="1808" max="1808" width="24.140625" style="30" customWidth="1"/>
    <col min="1809" max="1809" width="36.28515625" style="30" customWidth="1"/>
    <col min="1810" max="1810" width="50.7109375" style="30" customWidth="1"/>
    <col min="1811" max="2046" width="9.140625" style="30"/>
    <col min="2047" max="2047" width="8.28515625" style="30" customWidth="1"/>
    <col min="2048" max="2048" width="9.140625" style="30"/>
    <col min="2049" max="2049" width="27" style="30" customWidth="1"/>
    <col min="2050" max="2050" width="9.140625" style="30"/>
    <col min="2051" max="2051" width="13" style="30" customWidth="1"/>
    <col min="2052" max="2052" width="20" style="30" customWidth="1"/>
    <col min="2053" max="2054" width="13.5703125" style="30" customWidth="1"/>
    <col min="2055" max="2055" width="9.42578125" style="30" bestFit="1" customWidth="1"/>
    <col min="2056" max="2057" width="9.140625" style="30"/>
    <col min="2058" max="2058" width="20.28515625" style="30" customWidth="1"/>
    <col min="2059" max="2059" width="24.85546875" style="30" customWidth="1"/>
    <col min="2060" max="2060" width="25" style="30" customWidth="1"/>
    <col min="2061" max="2061" width="26" style="30" customWidth="1"/>
    <col min="2062" max="2062" width="16.5703125" style="30" customWidth="1"/>
    <col min="2063" max="2063" width="40.28515625" style="30" customWidth="1"/>
    <col min="2064" max="2064" width="24.140625" style="30" customWidth="1"/>
    <col min="2065" max="2065" width="36.28515625" style="30" customWidth="1"/>
    <col min="2066" max="2066" width="50.7109375" style="30" customWidth="1"/>
    <col min="2067" max="2302" width="9.140625" style="30"/>
    <col min="2303" max="2303" width="8.28515625" style="30" customWidth="1"/>
    <col min="2304" max="2304" width="9.140625" style="30"/>
    <col min="2305" max="2305" width="27" style="30" customWidth="1"/>
    <col min="2306" max="2306" width="9.140625" style="30"/>
    <col min="2307" max="2307" width="13" style="30" customWidth="1"/>
    <col min="2308" max="2308" width="20" style="30" customWidth="1"/>
    <col min="2309" max="2310" width="13.5703125" style="30" customWidth="1"/>
    <col min="2311" max="2311" width="9.42578125" style="30" bestFit="1" customWidth="1"/>
    <col min="2312" max="2313" width="9.140625" style="30"/>
    <col min="2314" max="2314" width="20.28515625" style="30" customWidth="1"/>
    <col min="2315" max="2315" width="24.85546875" style="30" customWidth="1"/>
    <col min="2316" max="2316" width="25" style="30" customWidth="1"/>
    <col min="2317" max="2317" width="26" style="30" customWidth="1"/>
    <col min="2318" max="2318" width="16.5703125" style="30" customWidth="1"/>
    <col min="2319" max="2319" width="40.28515625" style="30" customWidth="1"/>
    <col min="2320" max="2320" width="24.140625" style="30" customWidth="1"/>
    <col min="2321" max="2321" width="36.28515625" style="30" customWidth="1"/>
    <col min="2322" max="2322" width="50.7109375" style="30" customWidth="1"/>
    <col min="2323" max="2558" width="9.140625" style="30"/>
    <col min="2559" max="2559" width="8.28515625" style="30" customWidth="1"/>
    <col min="2560" max="2560" width="9.140625" style="30"/>
    <col min="2561" max="2561" width="27" style="30" customWidth="1"/>
    <col min="2562" max="2562" width="9.140625" style="30"/>
    <col min="2563" max="2563" width="13" style="30" customWidth="1"/>
    <col min="2564" max="2564" width="20" style="30" customWidth="1"/>
    <col min="2565" max="2566" width="13.5703125" style="30" customWidth="1"/>
    <col min="2567" max="2567" width="9.42578125" style="30" bestFit="1" customWidth="1"/>
    <col min="2568" max="2569" width="9.140625" style="30"/>
    <col min="2570" max="2570" width="20.28515625" style="30" customWidth="1"/>
    <col min="2571" max="2571" width="24.85546875" style="30" customWidth="1"/>
    <col min="2572" max="2572" width="25" style="30" customWidth="1"/>
    <col min="2573" max="2573" width="26" style="30" customWidth="1"/>
    <col min="2574" max="2574" width="16.5703125" style="30" customWidth="1"/>
    <col min="2575" max="2575" width="40.28515625" style="30" customWidth="1"/>
    <col min="2576" max="2576" width="24.140625" style="30" customWidth="1"/>
    <col min="2577" max="2577" width="36.28515625" style="30" customWidth="1"/>
    <col min="2578" max="2578" width="50.7109375" style="30" customWidth="1"/>
    <col min="2579" max="2814" width="9.140625" style="30"/>
    <col min="2815" max="2815" width="8.28515625" style="30" customWidth="1"/>
    <col min="2816" max="2816" width="9.140625" style="30"/>
    <col min="2817" max="2817" width="27" style="30" customWidth="1"/>
    <col min="2818" max="2818" width="9.140625" style="30"/>
    <col min="2819" max="2819" width="13" style="30" customWidth="1"/>
    <col min="2820" max="2820" width="20" style="30" customWidth="1"/>
    <col min="2821" max="2822" width="13.5703125" style="30" customWidth="1"/>
    <col min="2823" max="2823" width="9.42578125" style="30" bestFit="1" customWidth="1"/>
    <col min="2824" max="2825" width="9.140625" style="30"/>
    <col min="2826" max="2826" width="20.28515625" style="30" customWidth="1"/>
    <col min="2827" max="2827" width="24.85546875" style="30" customWidth="1"/>
    <col min="2828" max="2828" width="25" style="30" customWidth="1"/>
    <col min="2829" max="2829" width="26" style="30" customWidth="1"/>
    <col min="2830" max="2830" width="16.5703125" style="30" customWidth="1"/>
    <col min="2831" max="2831" width="40.28515625" style="30" customWidth="1"/>
    <col min="2832" max="2832" width="24.140625" style="30" customWidth="1"/>
    <col min="2833" max="2833" width="36.28515625" style="30" customWidth="1"/>
    <col min="2834" max="2834" width="50.7109375" style="30" customWidth="1"/>
    <col min="2835" max="3070" width="9.140625" style="30"/>
    <col min="3071" max="3071" width="8.28515625" style="30" customWidth="1"/>
    <col min="3072" max="3072" width="9.140625" style="30"/>
    <col min="3073" max="3073" width="27" style="30" customWidth="1"/>
    <col min="3074" max="3074" width="9.140625" style="30"/>
    <col min="3075" max="3075" width="13" style="30" customWidth="1"/>
    <col min="3076" max="3076" width="20" style="30" customWidth="1"/>
    <col min="3077" max="3078" width="13.5703125" style="30" customWidth="1"/>
    <col min="3079" max="3079" width="9.42578125" style="30" bestFit="1" customWidth="1"/>
    <col min="3080" max="3081" width="9.140625" style="30"/>
    <col min="3082" max="3082" width="20.28515625" style="30" customWidth="1"/>
    <col min="3083" max="3083" width="24.85546875" style="30" customWidth="1"/>
    <col min="3084" max="3084" width="25" style="30" customWidth="1"/>
    <col min="3085" max="3085" width="26" style="30" customWidth="1"/>
    <col min="3086" max="3086" width="16.5703125" style="30" customWidth="1"/>
    <col min="3087" max="3087" width="40.28515625" style="30" customWidth="1"/>
    <col min="3088" max="3088" width="24.140625" style="30" customWidth="1"/>
    <col min="3089" max="3089" width="36.28515625" style="30" customWidth="1"/>
    <col min="3090" max="3090" width="50.7109375" style="30" customWidth="1"/>
    <col min="3091" max="3326" width="9.140625" style="30"/>
    <col min="3327" max="3327" width="8.28515625" style="30" customWidth="1"/>
    <col min="3328" max="3328" width="9.140625" style="30"/>
    <col min="3329" max="3329" width="27" style="30" customWidth="1"/>
    <col min="3330" max="3330" width="9.140625" style="30"/>
    <col min="3331" max="3331" width="13" style="30" customWidth="1"/>
    <col min="3332" max="3332" width="20" style="30" customWidth="1"/>
    <col min="3333" max="3334" width="13.5703125" style="30" customWidth="1"/>
    <col min="3335" max="3335" width="9.42578125" style="30" bestFit="1" customWidth="1"/>
    <col min="3336" max="3337" width="9.140625" style="30"/>
    <col min="3338" max="3338" width="20.28515625" style="30" customWidth="1"/>
    <col min="3339" max="3339" width="24.85546875" style="30" customWidth="1"/>
    <col min="3340" max="3340" width="25" style="30" customWidth="1"/>
    <col min="3341" max="3341" width="26" style="30" customWidth="1"/>
    <col min="3342" max="3342" width="16.5703125" style="30" customWidth="1"/>
    <col min="3343" max="3343" width="40.28515625" style="30" customWidth="1"/>
    <col min="3344" max="3344" width="24.140625" style="30" customWidth="1"/>
    <col min="3345" max="3345" width="36.28515625" style="30" customWidth="1"/>
    <col min="3346" max="3346" width="50.7109375" style="30" customWidth="1"/>
    <col min="3347" max="3582" width="9.140625" style="30"/>
    <col min="3583" max="3583" width="8.28515625" style="30" customWidth="1"/>
    <col min="3584" max="3584" width="9.140625" style="30"/>
    <col min="3585" max="3585" width="27" style="30" customWidth="1"/>
    <col min="3586" max="3586" width="9.140625" style="30"/>
    <col min="3587" max="3587" width="13" style="30" customWidth="1"/>
    <col min="3588" max="3588" width="20" style="30" customWidth="1"/>
    <col min="3589" max="3590" width="13.5703125" style="30" customWidth="1"/>
    <col min="3591" max="3591" width="9.42578125" style="30" bestFit="1" customWidth="1"/>
    <col min="3592" max="3593" width="9.140625" style="30"/>
    <col min="3594" max="3594" width="20.28515625" style="30" customWidth="1"/>
    <col min="3595" max="3595" width="24.85546875" style="30" customWidth="1"/>
    <col min="3596" max="3596" width="25" style="30" customWidth="1"/>
    <col min="3597" max="3597" width="26" style="30" customWidth="1"/>
    <col min="3598" max="3598" width="16.5703125" style="30" customWidth="1"/>
    <col min="3599" max="3599" width="40.28515625" style="30" customWidth="1"/>
    <col min="3600" max="3600" width="24.140625" style="30" customWidth="1"/>
    <col min="3601" max="3601" width="36.28515625" style="30" customWidth="1"/>
    <col min="3602" max="3602" width="50.7109375" style="30" customWidth="1"/>
    <col min="3603" max="3838" width="9.140625" style="30"/>
    <col min="3839" max="3839" width="8.28515625" style="30" customWidth="1"/>
    <col min="3840" max="3840" width="9.140625" style="30"/>
    <col min="3841" max="3841" width="27" style="30" customWidth="1"/>
    <col min="3842" max="3842" width="9.140625" style="30"/>
    <col min="3843" max="3843" width="13" style="30" customWidth="1"/>
    <col min="3844" max="3844" width="20" style="30" customWidth="1"/>
    <col min="3845" max="3846" width="13.5703125" style="30" customWidth="1"/>
    <col min="3847" max="3847" width="9.42578125" style="30" bestFit="1" customWidth="1"/>
    <col min="3848" max="3849" width="9.140625" style="30"/>
    <col min="3850" max="3850" width="20.28515625" style="30" customWidth="1"/>
    <col min="3851" max="3851" width="24.85546875" style="30" customWidth="1"/>
    <col min="3852" max="3852" width="25" style="30" customWidth="1"/>
    <col min="3853" max="3853" width="26" style="30" customWidth="1"/>
    <col min="3854" max="3854" width="16.5703125" style="30" customWidth="1"/>
    <col min="3855" max="3855" width="40.28515625" style="30" customWidth="1"/>
    <col min="3856" max="3856" width="24.140625" style="30" customWidth="1"/>
    <col min="3857" max="3857" width="36.28515625" style="30" customWidth="1"/>
    <col min="3858" max="3858" width="50.7109375" style="30" customWidth="1"/>
    <col min="3859" max="4094" width="9.140625" style="30"/>
    <col min="4095" max="4095" width="8.28515625" style="30" customWidth="1"/>
    <col min="4096" max="4096" width="9.140625" style="30"/>
    <col min="4097" max="4097" width="27" style="30" customWidth="1"/>
    <col min="4098" max="4098" width="9.140625" style="30"/>
    <col min="4099" max="4099" width="13" style="30" customWidth="1"/>
    <col min="4100" max="4100" width="20" style="30" customWidth="1"/>
    <col min="4101" max="4102" width="13.5703125" style="30" customWidth="1"/>
    <col min="4103" max="4103" width="9.42578125" style="30" bestFit="1" customWidth="1"/>
    <col min="4104" max="4105" width="9.140625" style="30"/>
    <col min="4106" max="4106" width="20.28515625" style="30" customWidth="1"/>
    <col min="4107" max="4107" width="24.85546875" style="30" customWidth="1"/>
    <col min="4108" max="4108" width="25" style="30" customWidth="1"/>
    <col min="4109" max="4109" width="26" style="30" customWidth="1"/>
    <col min="4110" max="4110" width="16.5703125" style="30" customWidth="1"/>
    <col min="4111" max="4111" width="40.28515625" style="30" customWidth="1"/>
    <col min="4112" max="4112" width="24.140625" style="30" customWidth="1"/>
    <col min="4113" max="4113" width="36.28515625" style="30" customWidth="1"/>
    <col min="4114" max="4114" width="50.7109375" style="30" customWidth="1"/>
    <col min="4115" max="4350" width="9.140625" style="30"/>
    <col min="4351" max="4351" width="8.28515625" style="30" customWidth="1"/>
    <col min="4352" max="4352" width="9.140625" style="30"/>
    <col min="4353" max="4353" width="27" style="30" customWidth="1"/>
    <col min="4354" max="4354" width="9.140625" style="30"/>
    <col min="4355" max="4355" width="13" style="30" customWidth="1"/>
    <col min="4356" max="4356" width="20" style="30" customWidth="1"/>
    <col min="4357" max="4358" width="13.5703125" style="30" customWidth="1"/>
    <col min="4359" max="4359" width="9.42578125" style="30" bestFit="1" customWidth="1"/>
    <col min="4360" max="4361" width="9.140625" style="30"/>
    <col min="4362" max="4362" width="20.28515625" style="30" customWidth="1"/>
    <col min="4363" max="4363" width="24.85546875" style="30" customWidth="1"/>
    <col min="4364" max="4364" width="25" style="30" customWidth="1"/>
    <col min="4365" max="4365" width="26" style="30" customWidth="1"/>
    <col min="4366" max="4366" width="16.5703125" style="30" customWidth="1"/>
    <col min="4367" max="4367" width="40.28515625" style="30" customWidth="1"/>
    <col min="4368" max="4368" width="24.140625" style="30" customWidth="1"/>
    <col min="4369" max="4369" width="36.28515625" style="30" customWidth="1"/>
    <col min="4370" max="4370" width="50.7109375" style="30" customWidth="1"/>
    <col min="4371" max="4606" width="9.140625" style="30"/>
    <col min="4607" max="4607" width="8.28515625" style="30" customWidth="1"/>
    <col min="4608" max="4608" width="9.140625" style="30"/>
    <col min="4609" max="4609" width="27" style="30" customWidth="1"/>
    <col min="4610" max="4610" width="9.140625" style="30"/>
    <col min="4611" max="4611" width="13" style="30" customWidth="1"/>
    <col min="4612" max="4612" width="20" style="30" customWidth="1"/>
    <col min="4613" max="4614" width="13.5703125" style="30" customWidth="1"/>
    <col min="4615" max="4615" width="9.42578125" style="30" bestFit="1" customWidth="1"/>
    <col min="4616" max="4617" width="9.140625" style="30"/>
    <col min="4618" max="4618" width="20.28515625" style="30" customWidth="1"/>
    <col min="4619" max="4619" width="24.85546875" style="30" customWidth="1"/>
    <col min="4620" max="4620" width="25" style="30" customWidth="1"/>
    <col min="4621" max="4621" width="26" style="30" customWidth="1"/>
    <col min="4622" max="4622" width="16.5703125" style="30" customWidth="1"/>
    <col min="4623" max="4623" width="40.28515625" style="30" customWidth="1"/>
    <col min="4624" max="4624" width="24.140625" style="30" customWidth="1"/>
    <col min="4625" max="4625" width="36.28515625" style="30" customWidth="1"/>
    <col min="4626" max="4626" width="50.7109375" style="30" customWidth="1"/>
    <col min="4627" max="4862" width="9.140625" style="30"/>
    <col min="4863" max="4863" width="8.28515625" style="30" customWidth="1"/>
    <col min="4864" max="4864" width="9.140625" style="30"/>
    <col min="4865" max="4865" width="27" style="30" customWidth="1"/>
    <col min="4866" max="4866" width="9.140625" style="30"/>
    <col min="4867" max="4867" width="13" style="30" customWidth="1"/>
    <col min="4868" max="4868" width="20" style="30" customWidth="1"/>
    <col min="4869" max="4870" width="13.5703125" style="30" customWidth="1"/>
    <col min="4871" max="4871" width="9.42578125" style="30" bestFit="1" customWidth="1"/>
    <col min="4872" max="4873" width="9.140625" style="30"/>
    <col min="4874" max="4874" width="20.28515625" style="30" customWidth="1"/>
    <col min="4875" max="4875" width="24.85546875" style="30" customWidth="1"/>
    <col min="4876" max="4876" width="25" style="30" customWidth="1"/>
    <col min="4877" max="4877" width="26" style="30" customWidth="1"/>
    <col min="4878" max="4878" width="16.5703125" style="30" customWidth="1"/>
    <col min="4879" max="4879" width="40.28515625" style="30" customWidth="1"/>
    <col min="4880" max="4880" width="24.140625" style="30" customWidth="1"/>
    <col min="4881" max="4881" width="36.28515625" style="30" customWidth="1"/>
    <col min="4882" max="4882" width="50.7109375" style="30" customWidth="1"/>
    <col min="4883" max="5118" width="9.140625" style="30"/>
    <col min="5119" max="5119" width="8.28515625" style="30" customWidth="1"/>
    <col min="5120" max="5120" width="9.140625" style="30"/>
    <col min="5121" max="5121" width="27" style="30" customWidth="1"/>
    <col min="5122" max="5122" width="9.140625" style="30"/>
    <col min="5123" max="5123" width="13" style="30" customWidth="1"/>
    <col min="5124" max="5124" width="20" style="30" customWidth="1"/>
    <col min="5125" max="5126" width="13.5703125" style="30" customWidth="1"/>
    <col min="5127" max="5127" width="9.42578125" style="30" bestFit="1" customWidth="1"/>
    <col min="5128" max="5129" width="9.140625" style="30"/>
    <col min="5130" max="5130" width="20.28515625" style="30" customWidth="1"/>
    <col min="5131" max="5131" width="24.85546875" style="30" customWidth="1"/>
    <col min="5132" max="5132" width="25" style="30" customWidth="1"/>
    <col min="5133" max="5133" width="26" style="30" customWidth="1"/>
    <col min="5134" max="5134" width="16.5703125" style="30" customWidth="1"/>
    <col min="5135" max="5135" width="40.28515625" style="30" customWidth="1"/>
    <col min="5136" max="5136" width="24.140625" style="30" customWidth="1"/>
    <col min="5137" max="5137" width="36.28515625" style="30" customWidth="1"/>
    <col min="5138" max="5138" width="50.7109375" style="30" customWidth="1"/>
    <col min="5139" max="5374" width="9.140625" style="30"/>
    <col min="5375" max="5375" width="8.28515625" style="30" customWidth="1"/>
    <col min="5376" max="5376" width="9.140625" style="30"/>
    <col min="5377" max="5377" width="27" style="30" customWidth="1"/>
    <col min="5378" max="5378" width="9.140625" style="30"/>
    <col min="5379" max="5379" width="13" style="30" customWidth="1"/>
    <col min="5380" max="5380" width="20" style="30" customWidth="1"/>
    <col min="5381" max="5382" width="13.5703125" style="30" customWidth="1"/>
    <col min="5383" max="5383" width="9.42578125" style="30" bestFit="1" customWidth="1"/>
    <col min="5384" max="5385" width="9.140625" style="30"/>
    <col min="5386" max="5386" width="20.28515625" style="30" customWidth="1"/>
    <col min="5387" max="5387" width="24.85546875" style="30" customWidth="1"/>
    <col min="5388" max="5388" width="25" style="30" customWidth="1"/>
    <col min="5389" max="5389" width="26" style="30" customWidth="1"/>
    <col min="5390" max="5390" width="16.5703125" style="30" customWidth="1"/>
    <col min="5391" max="5391" width="40.28515625" style="30" customWidth="1"/>
    <col min="5392" max="5392" width="24.140625" style="30" customWidth="1"/>
    <col min="5393" max="5393" width="36.28515625" style="30" customWidth="1"/>
    <col min="5394" max="5394" width="50.7109375" style="30" customWidth="1"/>
    <col min="5395" max="5630" width="9.140625" style="30"/>
    <col min="5631" max="5631" width="8.28515625" style="30" customWidth="1"/>
    <col min="5632" max="5632" width="9.140625" style="30"/>
    <col min="5633" max="5633" width="27" style="30" customWidth="1"/>
    <col min="5634" max="5634" width="9.140625" style="30"/>
    <col min="5635" max="5635" width="13" style="30" customWidth="1"/>
    <col min="5636" max="5636" width="20" style="30" customWidth="1"/>
    <col min="5637" max="5638" width="13.5703125" style="30" customWidth="1"/>
    <col min="5639" max="5639" width="9.42578125" style="30" bestFit="1" customWidth="1"/>
    <col min="5640" max="5641" width="9.140625" style="30"/>
    <col min="5642" max="5642" width="20.28515625" style="30" customWidth="1"/>
    <col min="5643" max="5643" width="24.85546875" style="30" customWidth="1"/>
    <col min="5644" max="5644" width="25" style="30" customWidth="1"/>
    <col min="5645" max="5645" width="26" style="30" customWidth="1"/>
    <col min="5646" max="5646" width="16.5703125" style="30" customWidth="1"/>
    <col min="5647" max="5647" width="40.28515625" style="30" customWidth="1"/>
    <col min="5648" max="5648" width="24.140625" style="30" customWidth="1"/>
    <col min="5649" max="5649" width="36.28515625" style="30" customWidth="1"/>
    <col min="5650" max="5650" width="50.7109375" style="30" customWidth="1"/>
    <col min="5651" max="5886" width="9.140625" style="30"/>
    <col min="5887" max="5887" width="8.28515625" style="30" customWidth="1"/>
    <col min="5888" max="5888" width="9.140625" style="30"/>
    <col min="5889" max="5889" width="27" style="30" customWidth="1"/>
    <col min="5890" max="5890" width="9.140625" style="30"/>
    <col min="5891" max="5891" width="13" style="30" customWidth="1"/>
    <col min="5892" max="5892" width="20" style="30" customWidth="1"/>
    <col min="5893" max="5894" width="13.5703125" style="30" customWidth="1"/>
    <col min="5895" max="5895" width="9.42578125" style="30" bestFit="1" customWidth="1"/>
    <col min="5896" max="5897" width="9.140625" style="30"/>
    <col min="5898" max="5898" width="20.28515625" style="30" customWidth="1"/>
    <col min="5899" max="5899" width="24.85546875" style="30" customWidth="1"/>
    <col min="5900" max="5900" width="25" style="30" customWidth="1"/>
    <col min="5901" max="5901" width="26" style="30" customWidth="1"/>
    <col min="5902" max="5902" width="16.5703125" style="30" customWidth="1"/>
    <col min="5903" max="5903" width="40.28515625" style="30" customWidth="1"/>
    <col min="5904" max="5904" width="24.140625" style="30" customWidth="1"/>
    <col min="5905" max="5905" width="36.28515625" style="30" customWidth="1"/>
    <col min="5906" max="5906" width="50.7109375" style="30" customWidth="1"/>
    <col min="5907" max="6142" width="9.140625" style="30"/>
    <col min="6143" max="6143" width="8.28515625" style="30" customWidth="1"/>
    <col min="6144" max="6144" width="9.140625" style="30"/>
    <col min="6145" max="6145" width="27" style="30" customWidth="1"/>
    <col min="6146" max="6146" width="9.140625" style="30"/>
    <col min="6147" max="6147" width="13" style="30" customWidth="1"/>
    <col min="6148" max="6148" width="20" style="30" customWidth="1"/>
    <col min="6149" max="6150" width="13.5703125" style="30" customWidth="1"/>
    <col min="6151" max="6151" width="9.42578125" style="30" bestFit="1" customWidth="1"/>
    <col min="6152" max="6153" width="9.140625" style="30"/>
    <col min="6154" max="6154" width="20.28515625" style="30" customWidth="1"/>
    <col min="6155" max="6155" width="24.85546875" style="30" customWidth="1"/>
    <col min="6156" max="6156" width="25" style="30" customWidth="1"/>
    <col min="6157" max="6157" width="26" style="30" customWidth="1"/>
    <col min="6158" max="6158" width="16.5703125" style="30" customWidth="1"/>
    <col min="6159" max="6159" width="40.28515625" style="30" customWidth="1"/>
    <col min="6160" max="6160" width="24.140625" style="30" customWidth="1"/>
    <col min="6161" max="6161" width="36.28515625" style="30" customWidth="1"/>
    <col min="6162" max="6162" width="50.7109375" style="30" customWidth="1"/>
    <col min="6163" max="6398" width="9.140625" style="30"/>
    <col min="6399" max="6399" width="8.28515625" style="30" customWidth="1"/>
    <col min="6400" max="6400" width="9.140625" style="30"/>
    <col min="6401" max="6401" width="27" style="30" customWidth="1"/>
    <col min="6402" max="6402" width="9.140625" style="30"/>
    <col min="6403" max="6403" width="13" style="30" customWidth="1"/>
    <col min="6404" max="6404" width="20" style="30" customWidth="1"/>
    <col min="6405" max="6406" width="13.5703125" style="30" customWidth="1"/>
    <col min="6407" max="6407" width="9.42578125" style="30" bestFit="1" customWidth="1"/>
    <col min="6408" max="6409" width="9.140625" style="30"/>
    <col min="6410" max="6410" width="20.28515625" style="30" customWidth="1"/>
    <col min="6411" max="6411" width="24.85546875" style="30" customWidth="1"/>
    <col min="6412" max="6412" width="25" style="30" customWidth="1"/>
    <col min="6413" max="6413" width="26" style="30" customWidth="1"/>
    <col min="6414" max="6414" width="16.5703125" style="30" customWidth="1"/>
    <col min="6415" max="6415" width="40.28515625" style="30" customWidth="1"/>
    <col min="6416" max="6416" width="24.140625" style="30" customWidth="1"/>
    <col min="6417" max="6417" width="36.28515625" style="30" customWidth="1"/>
    <col min="6418" max="6418" width="50.7109375" style="30" customWidth="1"/>
    <col min="6419" max="6654" width="9.140625" style="30"/>
    <col min="6655" max="6655" width="8.28515625" style="30" customWidth="1"/>
    <col min="6656" max="6656" width="9.140625" style="30"/>
    <col min="6657" max="6657" width="27" style="30" customWidth="1"/>
    <col min="6658" max="6658" width="9.140625" style="30"/>
    <col min="6659" max="6659" width="13" style="30" customWidth="1"/>
    <col min="6660" max="6660" width="20" style="30" customWidth="1"/>
    <col min="6661" max="6662" width="13.5703125" style="30" customWidth="1"/>
    <col min="6663" max="6663" width="9.42578125" style="30" bestFit="1" customWidth="1"/>
    <col min="6664" max="6665" width="9.140625" style="30"/>
    <col min="6666" max="6666" width="20.28515625" style="30" customWidth="1"/>
    <col min="6667" max="6667" width="24.85546875" style="30" customWidth="1"/>
    <col min="6668" max="6668" width="25" style="30" customWidth="1"/>
    <col min="6669" max="6669" width="26" style="30" customWidth="1"/>
    <col min="6670" max="6670" width="16.5703125" style="30" customWidth="1"/>
    <col min="6671" max="6671" width="40.28515625" style="30" customWidth="1"/>
    <col min="6672" max="6672" width="24.140625" style="30" customWidth="1"/>
    <col min="6673" max="6673" width="36.28515625" style="30" customWidth="1"/>
    <col min="6674" max="6674" width="50.7109375" style="30" customWidth="1"/>
    <col min="6675" max="6910" width="9.140625" style="30"/>
    <col min="6911" max="6911" width="8.28515625" style="30" customWidth="1"/>
    <col min="6912" max="6912" width="9.140625" style="30"/>
    <col min="6913" max="6913" width="27" style="30" customWidth="1"/>
    <col min="6914" max="6914" width="9.140625" style="30"/>
    <col min="6915" max="6915" width="13" style="30" customWidth="1"/>
    <col min="6916" max="6916" width="20" style="30" customWidth="1"/>
    <col min="6917" max="6918" width="13.5703125" style="30" customWidth="1"/>
    <col min="6919" max="6919" width="9.42578125" style="30" bestFit="1" customWidth="1"/>
    <col min="6920" max="6921" width="9.140625" style="30"/>
    <col min="6922" max="6922" width="20.28515625" style="30" customWidth="1"/>
    <col min="6923" max="6923" width="24.85546875" style="30" customWidth="1"/>
    <col min="6924" max="6924" width="25" style="30" customWidth="1"/>
    <col min="6925" max="6925" width="26" style="30" customWidth="1"/>
    <col min="6926" max="6926" width="16.5703125" style="30" customWidth="1"/>
    <col min="6927" max="6927" width="40.28515625" style="30" customWidth="1"/>
    <col min="6928" max="6928" width="24.140625" style="30" customWidth="1"/>
    <col min="6929" max="6929" width="36.28515625" style="30" customWidth="1"/>
    <col min="6930" max="6930" width="50.7109375" style="30" customWidth="1"/>
    <col min="6931" max="7166" width="9.140625" style="30"/>
    <col min="7167" max="7167" width="8.28515625" style="30" customWidth="1"/>
    <col min="7168" max="7168" width="9.140625" style="30"/>
    <col min="7169" max="7169" width="27" style="30" customWidth="1"/>
    <col min="7170" max="7170" width="9.140625" style="30"/>
    <col min="7171" max="7171" width="13" style="30" customWidth="1"/>
    <col min="7172" max="7172" width="20" style="30" customWidth="1"/>
    <col min="7173" max="7174" width="13.5703125" style="30" customWidth="1"/>
    <col min="7175" max="7175" width="9.42578125" style="30" bestFit="1" customWidth="1"/>
    <col min="7176" max="7177" width="9.140625" style="30"/>
    <col min="7178" max="7178" width="20.28515625" style="30" customWidth="1"/>
    <col min="7179" max="7179" width="24.85546875" style="30" customWidth="1"/>
    <col min="7180" max="7180" width="25" style="30" customWidth="1"/>
    <col min="7181" max="7181" width="26" style="30" customWidth="1"/>
    <col min="7182" max="7182" width="16.5703125" style="30" customWidth="1"/>
    <col min="7183" max="7183" width="40.28515625" style="30" customWidth="1"/>
    <col min="7184" max="7184" width="24.140625" style="30" customWidth="1"/>
    <col min="7185" max="7185" width="36.28515625" style="30" customWidth="1"/>
    <col min="7186" max="7186" width="50.7109375" style="30" customWidth="1"/>
    <col min="7187" max="7422" width="9.140625" style="30"/>
    <col min="7423" max="7423" width="8.28515625" style="30" customWidth="1"/>
    <col min="7424" max="7424" width="9.140625" style="30"/>
    <col min="7425" max="7425" width="27" style="30" customWidth="1"/>
    <col min="7426" max="7426" width="9.140625" style="30"/>
    <col min="7427" max="7427" width="13" style="30" customWidth="1"/>
    <col min="7428" max="7428" width="20" style="30" customWidth="1"/>
    <col min="7429" max="7430" width="13.5703125" style="30" customWidth="1"/>
    <col min="7431" max="7431" width="9.42578125" style="30" bestFit="1" customWidth="1"/>
    <col min="7432" max="7433" width="9.140625" style="30"/>
    <col min="7434" max="7434" width="20.28515625" style="30" customWidth="1"/>
    <col min="7435" max="7435" width="24.85546875" style="30" customWidth="1"/>
    <col min="7436" max="7436" width="25" style="30" customWidth="1"/>
    <col min="7437" max="7437" width="26" style="30" customWidth="1"/>
    <col min="7438" max="7438" width="16.5703125" style="30" customWidth="1"/>
    <col min="7439" max="7439" width="40.28515625" style="30" customWidth="1"/>
    <col min="7440" max="7440" width="24.140625" style="30" customWidth="1"/>
    <col min="7441" max="7441" width="36.28515625" style="30" customWidth="1"/>
    <col min="7442" max="7442" width="50.7109375" style="30" customWidth="1"/>
    <col min="7443" max="7678" width="9.140625" style="30"/>
    <col min="7679" max="7679" width="8.28515625" style="30" customWidth="1"/>
    <col min="7680" max="7680" width="9.140625" style="30"/>
    <col min="7681" max="7681" width="27" style="30" customWidth="1"/>
    <col min="7682" max="7682" width="9.140625" style="30"/>
    <col min="7683" max="7683" width="13" style="30" customWidth="1"/>
    <col min="7684" max="7684" width="20" style="30" customWidth="1"/>
    <col min="7685" max="7686" width="13.5703125" style="30" customWidth="1"/>
    <col min="7687" max="7687" width="9.42578125" style="30" bestFit="1" customWidth="1"/>
    <col min="7688" max="7689" width="9.140625" style="30"/>
    <col min="7690" max="7690" width="20.28515625" style="30" customWidth="1"/>
    <col min="7691" max="7691" width="24.85546875" style="30" customWidth="1"/>
    <col min="7692" max="7692" width="25" style="30" customWidth="1"/>
    <col min="7693" max="7693" width="26" style="30" customWidth="1"/>
    <col min="7694" max="7694" width="16.5703125" style="30" customWidth="1"/>
    <col min="7695" max="7695" width="40.28515625" style="30" customWidth="1"/>
    <col min="7696" max="7696" width="24.140625" style="30" customWidth="1"/>
    <col min="7697" max="7697" width="36.28515625" style="30" customWidth="1"/>
    <col min="7698" max="7698" width="50.7109375" style="30" customWidth="1"/>
    <col min="7699" max="7934" width="9.140625" style="30"/>
    <col min="7935" max="7935" width="8.28515625" style="30" customWidth="1"/>
    <col min="7936" max="7936" width="9.140625" style="30"/>
    <col min="7937" max="7937" width="27" style="30" customWidth="1"/>
    <col min="7938" max="7938" width="9.140625" style="30"/>
    <col min="7939" max="7939" width="13" style="30" customWidth="1"/>
    <col min="7940" max="7940" width="20" style="30" customWidth="1"/>
    <col min="7941" max="7942" width="13.5703125" style="30" customWidth="1"/>
    <col min="7943" max="7943" width="9.42578125" style="30" bestFit="1" customWidth="1"/>
    <col min="7944" max="7945" width="9.140625" style="30"/>
    <col min="7946" max="7946" width="20.28515625" style="30" customWidth="1"/>
    <col min="7947" max="7947" width="24.85546875" style="30" customWidth="1"/>
    <col min="7948" max="7948" width="25" style="30" customWidth="1"/>
    <col min="7949" max="7949" width="26" style="30" customWidth="1"/>
    <col min="7950" max="7950" width="16.5703125" style="30" customWidth="1"/>
    <col min="7951" max="7951" width="40.28515625" style="30" customWidth="1"/>
    <col min="7952" max="7952" width="24.140625" style="30" customWidth="1"/>
    <col min="7953" max="7953" width="36.28515625" style="30" customWidth="1"/>
    <col min="7954" max="7954" width="50.7109375" style="30" customWidth="1"/>
    <col min="7955" max="8190" width="9.140625" style="30"/>
    <col min="8191" max="8191" width="8.28515625" style="30" customWidth="1"/>
    <col min="8192" max="8192" width="9.140625" style="30"/>
    <col min="8193" max="8193" width="27" style="30" customWidth="1"/>
    <col min="8194" max="8194" width="9.140625" style="30"/>
    <col min="8195" max="8195" width="13" style="30" customWidth="1"/>
    <col min="8196" max="8196" width="20" style="30" customWidth="1"/>
    <col min="8197" max="8198" width="13.5703125" style="30" customWidth="1"/>
    <col min="8199" max="8199" width="9.42578125" style="30" bestFit="1" customWidth="1"/>
    <col min="8200" max="8201" width="9.140625" style="30"/>
    <col min="8202" max="8202" width="20.28515625" style="30" customWidth="1"/>
    <col min="8203" max="8203" width="24.85546875" style="30" customWidth="1"/>
    <col min="8204" max="8204" width="25" style="30" customWidth="1"/>
    <col min="8205" max="8205" width="26" style="30" customWidth="1"/>
    <col min="8206" max="8206" width="16.5703125" style="30" customWidth="1"/>
    <col min="8207" max="8207" width="40.28515625" style="30" customWidth="1"/>
    <col min="8208" max="8208" width="24.140625" style="30" customWidth="1"/>
    <col min="8209" max="8209" width="36.28515625" style="30" customWidth="1"/>
    <col min="8210" max="8210" width="50.7109375" style="30" customWidth="1"/>
    <col min="8211" max="8446" width="9.140625" style="30"/>
    <col min="8447" max="8447" width="8.28515625" style="30" customWidth="1"/>
    <col min="8448" max="8448" width="9.140625" style="30"/>
    <col min="8449" max="8449" width="27" style="30" customWidth="1"/>
    <col min="8450" max="8450" width="9.140625" style="30"/>
    <col min="8451" max="8451" width="13" style="30" customWidth="1"/>
    <col min="8452" max="8452" width="20" style="30" customWidth="1"/>
    <col min="8453" max="8454" width="13.5703125" style="30" customWidth="1"/>
    <col min="8455" max="8455" width="9.42578125" style="30" bestFit="1" customWidth="1"/>
    <col min="8456" max="8457" width="9.140625" style="30"/>
    <col min="8458" max="8458" width="20.28515625" style="30" customWidth="1"/>
    <col min="8459" max="8459" width="24.85546875" style="30" customWidth="1"/>
    <col min="8460" max="8460" width="25" style="30" customWidth="1"/>
    <col min="8461" max="8461" width="26" style="30" customWidth="1"/>
    <col min="8462" max="8462" width="16.5703125" style="30" customWidth="1"/>
    <col min="8463" max="8463" width="40.28515625" style="30" customWidth="1"/>
    <col min="8464" max="8464" width="24.140625" style="30" customWidth="1"/>
    <col min="8465" max="8465" width="36.28515625" style="30" customWidth="1"/>
    <col min="8466" max="8466" width="50.7109375" style="30" customWidth="1"/>
    <col min="8467" max="8702" width="9.140625" style="30"/>
    <col min="8703" max="8703" width="8.28515625" style="30" customWidth="1"/>
    <col min="8704" max="8704" width="9.140625" style="30"/>
    <col min="8705" max="8705" width="27" style="30" customWidth="1"/>
    <col min="8706" max="8706" width="9.140625" style="30"/>
    <col min="8707" max="8707" width="13" style="30" customWidth="1"/>
    <col min="8708" max="8708" width="20" style="30" customWidth="1"/>
    <col min="8709" max="8710" width="13.5703125" style="30" customWidth="1"/>
    <col min="8711" max="8711" width="9.42578125" style="30" bestFit="1" customWidth="1"/>
    <col min="8712" max="8713" width="9.140625" style="30"/>
    <col min="8714" max="8714" width="20.28515625" style="30" customWidth="1"/>
    <col min="8715" max="8715" width="24.85546875" style="30" customWidth="1"/>
    <col min="8716" max="8716" width="25" style="30" customWidth="1"/>
    <col min="8717" max="8717" width="26" style="30" customWidth="1"/>
    <col min="8718" max="8718" width="16.5703125" style="30" customWidth="1"/>
    <col min="8719" max="8719" width="40.28515625" style="30" customWidth="1"/>
    <col min="8720" max="8720" width="24.140625" style="30" customWidth="1"/>
    <col min="8721" max="8721" width="36.28515625" style="30" customWidth="1"/>
    <col min="8722" max="8722" width="50.7109375" style="30" customWidth="1"/>
    <col min="8723" max="8958" width="9.140625" style="30"/>
    <col min="8959" max="8959" width="8.28515625" style="30" customWidth="1"/>
    <col min="8960" max="8960" width="9.140625" style="30"/>
    <col min="8961" max="8961" width="27" style="30" customWidth="1"/>
    <col min="8962" max="8962" width="9.140625" style="30"/>
    <col min="8963" max="8963" width="13" style="30" customWidth="1"/>
    <col min="8964" max="8964" width="20" style="30" customWidth="1"/>
    <col min="8965" max="8966" width="13.5703125" style="30" customWidth="1"/>
    <col min="8967" max="8967" width="9.42578125" style="30" bestFit="1" customWidth="1"/>
    <col min="8968" max="8969" width="9.140625" style="30"/>
    <col min="8970" max="8970" width="20.28515625" style="30" customWidth="1"/>
    <col min="8971" max="8971" width="24.85546875" style="30" customWidth="1"/>
    <col min="8972" max="8972" width="25" style="30" customWidth="1"/>
    <col min="8973" max="8973" width="26" style="30" customWidth="1"/>
    <col min="8974" max="8974" width="16.5703125" style="30" customWidth="1"/>
    <col min="8975" max="8975" width="40.28515625" style="30" customWidth="1"/>
    <col min="8976" max="8976" width="24.140625" style="30" customWidth="1"/>
    <col min="8977" max="8977" width="36.28515625" style="30" customWidth="1"/>
    <col min="8978" max="8978" width="50.7109375" style="30" customWidth="1"/>
    <col min="8979" max="9214" width="9.140625" style="30"/>
    <col min="9215" max="9215" width="8.28515625" style="30" customWidth="1"/>
    <col min="9216" max="9216" width="9.140625" style="30"/>
    <col min="9217" max="9217" width="27" style="30" customWidth="1"/>
    <col min="9218" max="9218" width="9.140625" style="30"/>
    <col min="9219" max="9219" width="13" style="30" customWidth="1"/>
    <col min="9220" max="9220" width="20" style="30" customWidth="1"/>
    <col min="9221" max="9222" width="13.5703125" style="30" customWidth="1"/>
    <col min="9223" max="9223" width="9.42578125" style="30" bestFit="1" customWidth="1"/>
    <col min="9224" max="9225" width="9.140625" style="30"/>
    <col min="9226" max="9226" width="20.28515625" style="30" customWidth="1"/>
    <col min="9227" max="9227" width="24.85546875" style="30" customWidth="1"/>
    <col min="9228" max="9228" width="25" style="30" customWidth="1"/>
    <col min="9229" max="9229" width="26" style="30" customWidth="1"/>
    <col min="9230" max="9230" width="16.5703125" style="30" customWidth="1"/>
    <col min="9231" max="9231" width="40.28515625" style="30" customWidth="1"/>
    <col min="9232" max="9232" width="24.140625" style="30" customWidth="1"/>
    <col min="9233" max="9233" width="36.28515625" style="30" customWidth="1"/>
    <col min="9234" max="9234" width="50.7109375" style="30" customWidth="1"/>
    <col min="9235" max="9470" width="9.140625" style="30"/>
    <col min="9471" max="9471" width="8.28515625" style="30" customWidth="1"/>
    <col min="9472" max="9472" width="9.140625" style="30"/>
    <col min="9473" max="9473" width="27" style="30" customWidth="1"/>
    <col min="9474" max="9474" width="9.140625" style="30"/>
    <col min="9475" max="9475" width="13" style="30" customWidth="1"/>
    <col min="9476" max="9476" width="20" style="30" customWidth="1"/>
    <col min="9477" max="9478" width="13.5703125" style="30" customWidth="1"/>
    <col min="9479" max="9479" width="9.42578125" style="30" bestFit="1" customWidth="1"/>
    <col min="9480" max="9481" width="9.140625" style="30"/>
    <col min="9482" max="9482" width="20.28515625" style="30" customWidth="1"/>
    <col min="9483" max="9483" width="24.85546875" style="30" customWidth="1"/>
    <col min="9484" max="9484" width="25" style="30" customWidth="1"/>
    <col min="9485" max="9485" width="26" style="30" customWidth="1"/>
    <col min="9486" max="9486" width="16.5703125" style="30" customWidth="1"/>
    <col min="9487" max="9487" width="40.28515625" style="30" customWidth="1"/>
    <col min="9488" max="9488" width="24.140625" style="30" customWidth="1"/>
    <col min="9489" max="9489" width="36.28515625" style="30" customWidth="1"/>
    <col min="9490" max="9490" width="50.7109375" style="30" customWidth="1"/>
    <col min="9491" max="9726" width="9.140625" style="30"/>
    <col min="9727" max="9727" width="8.28515625" style="30" customWidth="1"/>
    <col min="9728" max="9728" width="9.140625" style="30"/>
    <col min="9729" max="9729" width="27" style="30" customWidth="1"/>
    <col min="9730" max="9730" width="9.140625" style="30"/>
    <col min="9731" max="9731" width="13" style="30" customWidth="1"/>
    <col min="9732" max="9732" width="20" style="30" customWidth="1"/>
    <col min="9733" max="9734" width="13.5703125" style="30" customWidth="1"/>
    <col min="9735" max="9735" width="9.42578125" style="30" bestFit="1" customWidth="1"/>
    <col min="9736" max="9737" width="9.140625" style="30"/>
    <col min="9738" max="9738" width="20.28515625" style="30" customWidth="1"/>
    <col min="9739" max="9739" width="24.85546875" style="30" customWidth="1"/>
    <col min="9740" max="9740" width="25" style="30" customWidth="1"/>
    <col min="9741" max="9741" width="26" style="30" customWidth="1"/>
    <col min="9742" max="9742" width="16.5703125" style="30" customWidth="1"/>
    <col min="9743" max="9743" width="40.28515625" style="30" customWidth="1"/>
    <col min="9744" max="9744" width="24.140625" style="30" customWidth="1"/>
    <col min="9745" max="9745" width="36.28515625" style="30" customWidth="1"/>
    <col min="9746" max="9746" width="50.7109375" style="30" customWidth="1"/>
    <col min="9747" max="9982" width="9.140625" style="30"/>
    <col min="9983" max="9983" width="8.28515625" style="30" customWidth="1"/>
    <col min="9984" max="9984" width="9.140625" style="30"/>
    <col min="9985" max="9985" width="27" style="30" customWidth="1"/>
    <col min="9986" max="9986" width="9.140625" style="30"/>
    <col min="9987" max="9987" width="13" style="30" customWidth="1"/>
    <col min="9988" max="9988" width="20" style="30" customWidth="1"/>
    <col min="9989" max="9990" width="13.5703125" style="30" customWidth="1"/>
    <col min="9991" max="9991" width="9.42578125" style="30" bestFit="1" customWidth="1"/>
    <col min="9992" max="9993" width="9.140625" style="30"/>
    <col min="9994" max="9994" width="20.28515625" style="30" customWidth="1"/>
    <col min="9995" max="9995" width="24.85546875" style="30" customWidth="1"/>
    <col min="9996" max="9996" width="25" style="30" customWidth="1"/>
    <col min="9997" max="9997" width="26" style="30" customWidth="1"/>
    <col min="9998" max="9998" width="16.5703125" style="30" customWidth="1"/>
    <col min="9999" max="9999" width="40.28515625" style="30" customWidth="1"/>
    <col min="10000" max="10000" width="24.140625" style="30" customWidth="1"/>
    <col min="10001" max="10001" width="36.28515625" style="30" customWidth="1"/>
    <col min="10002" max="10002" width="50.7109375" style="30" customWidth="1"/>
    <col min="10003" max="10238" width="9.140625" style="30"/>
    <col min="10239" max="10239" width="8.28515625" style="30" customWidth="1"/>
    <col min="10240" max="10240" width="9.140625" style="30"/>
    <col min="10241" max="10241" width="27" style="30" customWidth="1"/>
    <col min="10242" max="10242" width="9.140625" style="30"/>
    <col min="10243" max="10243" width="13" style="30" customWidth="1"/>
    <col min="10244" max="10244" width="20" style="30" customWidth="1"/>
    <col min="10245" max="10246" width="13.5703125" style="30" customWidth="1"/>
    <col min="10247" max="10247" width="9.42578125" style="30" bestFit="1" customWidth="1"/>
    <col min="10248" max="10249" width="9.140625" style="30"/>
    <col min="10250" max="10250" width="20.28515625" style="30" customWidth="1"/>
    <col min="10251" max="10251" width="24.85546875" style="30" customWidth="1"/>
    <col min="10252" max="10252" width="25" style="30" customWidth="1"/>
    <col min="10253" max="10253" width="26" style="30" customWidth="1"/>
    <col min="10254" max="10254" width="16.5703125" style="30" customWidth="1"/>
    <col min="10255" max="10255" width="40.28515625" style="30" customWidth="1"/>
    <col min="10256" max="10256" width="24.140625" style="30" customWidth="1"/>
    <col min="10257" max="10257" width="36.28515625" style="30" customWidth="1"/>
    <col min="10258" max="10258" width="50.7109375" style="30" customWidth="1"/>
    <col min="10259" max="10494" width="9.140625" style="30"/>
    <col min="10495" max="10495" width="8.28515625" style="30" customWidth="1"/>
    <col min="10496" max="10496" width="9.140625" style="30"/>
    <col min="10497" max="10497" width="27" style="30" customWidth="1"/>
    <col min="10498" max="10498" width="9.140625" style="30"/>
    <col min="10499" max="10499" width="13" style="30" customWidth="1"/>
    <col min="10500" max="10500" width="20" style="30" customWidth="1"/>
    <col min="10501" max="10502" width="13.5703125" style="30" customWidth="1"/>
    <col min="10503" max="10503" width="9.42578125" style="30" bestFit="1" customWidth="1"/>
    <col min="10504" max="10505" width="9.140625" style="30"/>
    <col min="10506" max="10506" width="20.28515625" style="30" customWidth="1"/>
    <col min="10507" max="10507" width="24.85546875" style="30" customWidth="1"/>
    <col min="10508" max="10508" width="25" style="30" customWidth="1"/>
    <col min="10509" max="10509" width="26" style="30" customWidth="1"/>
    <col min="10510" max="10510" width="16.5703125" style="30" customWidth="1"/>
    <col min="10511" max="10511" width="40.28515625" style="30" customWidth="1"/>
    <col min="10512" max="10512" width="24.140625" style="30" customWidth="1"/>
    <col min="10513" max="10513" width="36.28515625" style="30" customWidth="1"/>
    <col min="10514" max="10514" width="50.7109375" style="30" customWidth="1"/>
    <col min="10515" max="10750" width="9.140625" style="30"/>
    <col min="10751" max="10751" width="8.28515625" style="30" customWidth="1"/>
    <col min="10752" max="10752" width="9.140625" style="30"/>
    <col min="10753" max="10753" width="27" style="30" customWidth="1"/>
    <col min="10754" max="10754" width="9.140625" style="30"/>
    <col min="10755" max="10755" width="13" style="30" customWidth="1"/>
    <col min="10756" max="10756" width="20" style="30" customWidth="1"/>
    <col min="10757" max="10758" width="13.5703125" style="30" customWidth="1"/>
    <col min="10759" max="10759" width="9.42578125" style="30" bestFit="1" customWidth="1"/>
    <col min="10760" max="10761" width="9.140625" style="30"/>
    <col min="10762" max="10762" width="20.28515625" style="30" customWidth="1"/>
    <col min="10763" max="10763" width="24.85546875" style="30" customWidth="1"/>
    <col min="10764" max="10764" width="25" style="30" customWidth="1"/>
    <col min="10765" max="10765" width="26" style="30" customWidth="1"/>
    <col min="10766" max="10766" width="16.5703125" style="30" customWidth="1"/>
    <col min="10767" max="10767" width="40.28515625" style="30" customWidth="1"/>
    <col min="10768" max="10768" width="24.140625" style="30" customWidth="1"/>
    <col min="10769" max="10769" width="36.28515625" style="30" customWidth="1"/>
    <col min="10770" max="10770" width="50.7109375" style="30" customWidth="1"/>
    <col min="10771" max="11006" width="9.140625" style="30"/>
    <col min="11007" max="11007" width="8.28515625" style="30" customWidth="1"/>
    <col min="11008" max="11008" width="9.140625" style="30"/>
    <col min="11009" max="11009" width="27" style="30" customWidth="1"/>
    <col min="11010" max="11010" width="9.140625" style="30"/>
    <col min="11011" max="11011" width="13" style="30" customWidth="1"/>
    <col min="11012" max="11012" width="20" style="30" customWidth="1"/>
    <col min="11013" max="11014" width="13.5703125" style="30" customWidth="1"/>
    <col min="11015" max="11015" width="9.42578125" style="30" bestFit="1" customWidth="1"/>
    <col min="11016" max="11017" width="9.140625" style="30"/>
    <col min="11018" max="11018" width="20.28515625" style="30" customWidth="1"/>
    <col min="11019" max="11019" width="24.85546875" style="30" customWidth="1"/>
    <col min="11020" max="11020" width="25" style="30" customWidth="1"/>
    <col min="11021" max="11021" width="26" style="30" customWidth="1"/>
    <col min="11022" max="11022" width="16.5703125" style="30" customWidth="1"/>
    <col min="11023" max="11023" width="40.28515625" style="30" customWidth="1"/>
    <col min="11024" max="11024" width="24.140625" style="30" customWidth="1"/>
    <col min="11025" max="11025" width="36.28515625" style="30" customWidth="1"/>
    <col min="11026" max="11026" width="50.7109375" style="30" customWidth="1"/>
    <col min="11027" max="11262" width="9.140625" style="30"/>
    <col min="11263" max="11263" width="8.28515625" style="30" customWidth="1"/>
    <col min="11264" max="11264" width="9.140625" style="30"/>
    <col min="11265" max="11265" width="27" style="30" customWidth="1"/>
    <col min="11266" max="11266" width="9.140625" style="30"/>
    <col min="11267" max="11267" width="13" style="30" customWidth="1"/>
    <col min="11268" max="11268" width="20" style="30" customWidth="1"/>
    <col min="11269" max="11270" width="13.5703125" style="30" customWidth="1"/>
    <col min="11271" max="11271" width="9.42578125" style="30" bestFit="1" customWidth="1"/>
    <col min="11272" max="11273" width="9.140625" style="30"/>
    <col min="11274" max="11274" width="20.28515625" style="30" customWidth="1"/>
    <col min="11275" max="11275" width="24.85546875" style="30" customWidth="1"/>
    <col min="11276" max="11276" width="25" style="30" customWidth="1"/>
    <col min="11277" max="11277" width="26" style="30" customWidth="1"/>
    <col min="11278" max="11278" width="16.5703125" style="30" customWidth="1"/>
    <col min="11279" max="11279" width="40.28515625" style="30" customWidth="1"/>
    <col min="11280" max="11280" width="24.140625" style="30" customWidth="1"/>
    <col min="11281" max="11281" width="36.28515625" style="30" customWidth="1"/>
    <col min="11282" max="11282" width="50.7109375" style="30" customWidth="1"/>
    <col min="11283" max="11518" width="9.140625" style="30"/>
    <col min="11519" max="11519" width="8.28515625" style="30" customWidth="1"/>
    <col min="11520" max="11520" width="9.140625" style="30"/>
    <col min="11521" max="11521" width="27" style="30" customWidth="1"/>
    <col min="11522" max="11522" width="9.140625" style="30"/>
    <col min="11523" max="11523" width="13" style="30" customWidth="1"/>
    <col min="11524" max="11524" width="20" style="30" customWidth="1"/>
    <col min="11525" max="11526" width="13.5703125" style="30" customWidth="1"/>
    <col min="11527" max="11527" width="9.42578125" style="30" bestFit="1" customWidth="1"/>
    <col min="11528" max="11529" width="9.140625" style="30"/>
    <col min="11530" max="11530" width="20.28515625" style="30" customWidth="1"/>
    <col min="11531" max="11531" width="24.85546875" style="30" customWidth="1"/>
    <col min="11532" max="11532" width="25" style="30" customWidth="1"/>
    <col min="11533" max="11533" width="26" style="30" customWidth="1"/>
    <col min="11534" max="11534" width="16.5703125" style="30" customWidth="1"/>
    <col min="11535" max="11535" width="40.28515625" style="30" customWidth="1"/>
    <col min="11536" max="11536" width="24.140625" style="30" customWidth="1"/>
    <col min="11537" max="11537" width="36.28515625" style="30" customWidth="1"/>
    <col min="11538" max="11538" width="50.7109375" style="30" customWidth="1"/>
    <col min="11539" max="11774" width="9.140625" style="30"/>
    <col min="11775" max="11775" width="8.28515625" style="30" customWidth="1"/>
    <col min="11776" max="11776" width="9.140625" style="30"/>
    <col min="11777" max="11777" width="27" style="30" customWidth="1"/>
    <col min="11778" max="11778" width="9.140625" style="30"/>
    <col min="11779" max="11779" width="13" style="30" customWidth="1"/>
    <col min="11780" max="11780" width="20" style="30" customWidth="1"/>
    <col min="11781" max="11782" width="13.5703125" style="30" customWidth="1"/>
    <col min="11783" max="11783" width="9.42578125" style="30" bestFit="1" customWidth="1"/>
    <col min="11784" max="11785" width="9.140625" style="30"/>
    <col min="11786" max="11786" width="20.28515625" style="30" customWidth="1"/>
    <col min="11787" max="11787" width="24.85546875" style="30" customWidth="1"/>
    <col min="11788" max="11788" width="25" style="30" customWidth="1"/>
    <col min="11789" max="11789" width="26" style="30" customWidth="1"/>
    <col min="11790" max="11790" width="16.5703125" style="30" customWidth="1"/>
    <col min="11791" max="11791" width="40.28515625" style="30" customWidth="1"/>
    <col min="11792" max="11792" width="24.140625" style="30" customWidth="1"/>
    <col min="11793" max="11793" width="36.28515625" style="30" customWidth="1"/>
    <col min="11794" max="11794" width="50.7109375" style="30" customWidth="1"/>
    <col min="11795" max="12030" width="9.140625" style="30"/>
    <col min="12031" max="12031" width="8.28515625" style="30" customWidth="1"/>
    <col min="12032" max="12032" width="9.140625" style="30"/>
    <col min="12033" max="12033" width="27" style="30" customWidth="1"/>
    <col min="12034" max="12034" width="9.140625" style="30"/>
    <col min="12035" max="12035" width="13" style="30" customWidth="1"/>
    <col min="12036" max="12036" width="20" style="30" customWidth="1"/>
    <col min="12037" max="12038" width="13.5703125" style="30" customWidth="1"/>
    <col min="12039" max="12039" width="9.42578125" style="30" bestFit="1" customWidth="1"/>
    <col min="12040" max="12041" width="9.140625" style="30"/>
    <col min="12042" max="12042" width="20.28515625" style="30" customWidth="1"/>
    <col min="12043" max="12043" width="24.85546875" style="30" customWidth="1"/>
    <col min="12044" max="12044" width="25" style="30" customWidth="1"/>
    <col min="12045" max="12045" width="26" style="30" customWidth="1"/>
    <col min="12046" max="12046" width="16.5703125" style="30" customWidth="1"/>
    <col min="12047" max="12047" width="40.28515625" style="30" customWidth="1"/>
    <col min="12048" max="12048" width="24.140625" style="30" customWidth="1"/>
    <col min="12049" max="12049" width="36.28515625" style="30" customWidth="1"/>
    <col min="12050" max="12050" width="50.7109375" style="30" customWidth="1"/>
    <col min="12051" max="12286" width="9.140625" style="30"/>
    <col min="12287" max="12287" width="8.28515625" style="30" customWidth="1"/>
    <col min="12288" max="12288" width="9.140625" style="30"/>
    <col min="12289" max="12289" width="27" style="30" customWidth="1"/>
    <col min="12290" max="12290" width="9.140625" style="30"/>
    <col min="12291" max="12291" width="13" style="30" customWidth="1"/>
    <col min="12292" max="12292" width="20" style="30" customWidth="1"/>
    <col min="12293" max="12294" width="13.5703125" style="30" customWidth="1"/>
    <col min="12295" max="12295" width="9.42578125" style="30" bestFit="1" customWidth="1"/>
    <col min="12296" max="12297" width="9.140625" style="30"/>
    <col min="12298" max="12298" width="20.28515625" style="30" customWidth="1"/>
    <col min="12299" max="12299" width="24.85546875" style="30" customWidth="1"/>
    <col min="12300" max="12300" width="25" style="30" customWidth="1"/>
    <col min="12301" max="12301" width="26" style="30" customWidth="1"/>
    <col min="12302" max="12302" width="16.5703125" style="30" customWidth="1"/>
    <col min="12303" max="12303" width="40.28515625" style="30" customWidth="1"/>
    <col min="12304" max="12304" width="24.140625" style="30" customWidth="1"/>
    <col min="12305" max="12305" width="36.28515625" style="30" customWidth="1"/>
    <col min="12306" max="12306" width="50.7109375" style="30" customWidth="1"/>
    <col min="12307" max="12542" width="9.140625" style="30"/>
    <col min="12543" max="12543" width="8.28515625" style="30" customWidth="1"/>
    <col min="12544" max="12544" width="9.140625" style="30"/>
    <col min="12545" max="12545" width="27" style="30" customWidth="1"/>
    <col min="12546" max="12546" width="9.140625" style="30"/>
    <col min="12547" max="12547" width="13" style="30" customWidth="1"/>
    <col min="12548" max="12548" width="20" style="30" customWidth="1"/>
    <col min="12549" max="12550" width="13.5703125" style="30" customWidth="1"/>
    <col min="12551" max="12551" width="9.42578125" style="30" bestFit="1" customWidth="1"/>
    <col min="12552" max="12553" width="9.140625" style="30"/>
    <col min="12554" max="12554" width="20.28515625" style="30" customWidth="1"/>
    <col min="12555" max="12555" width="24.85546875" style="30" customWidth="1"/>
    <col min="12556" max="12556" width="25" style="30" customWidth="1"/>
    <col min="12557" max="12557" width="26" style="30" customWidth="1"/>
    <col min="12558" max="12558" width="16.5703125" style="30" customWidth="1"/>
    <col min="12559" max="12559" width="40.28515625" style="30" customWidth="1"/>
    <col min="12560" max="12560" width="24.140625" style="30" customWidth="1"/>
    <col min="12561" max="12561" width="36.28515625" style="30" customWidth="1"/>
    <col min="12562" max="12562" width="50.7109375" style="30" customWidth="1"/>
    <col min="12563" max="12798" width="9.140625" style="30"/>
    <col min="12799" max="12799" width="8.28515625" style="30" customWidth="1"/>
    <col min="12800" max="12800" width="9.140625" style="30"/>
    <col min="12801" max="12801" width="27" style="30" customWidth="1"/>
    <col min="12802" max="12802" width="9.140625" style="30"/>
    <col min="12803" max="12803" width="13" style="30" customWidth="1"/>
    <col min="12804" max="12804" width="20" style="30" customWidth="1"/>
    <col min="12805" max="12806" width="13.5703125" style="30" customWidth="1"/>
    <col min="12807" max="12807" width="9.42578125" style="30" bestFit="1" customWidth="1"/>
    <col min="12808" max="12809" width="9.140625" style="30"/>
    <col min="12810" max="12810" width="20.28515625" style="30" customWidth="1"/>
    <col min="12811" max="12811" width="24.85546875" style="30" customWidth="1"/>
    <col min="12812" max="12812" width="25" style="30" customWidth="1"/>
    <col min="12813" max="12813" width="26" style="30" customWidth="1"/>
    <col min="12814" max="12814" width="16.5703125" style="30" customWidth="1"/>
    <col min="12815" max="12815" width="40.28515625" style="30" customWidth="1"/>
    <col min="12816" max="12816" width="24.140625" style="30" customWidth="1"/>
    <col min="12817" max="12817" width="36.28515625" style="30" customWidth="1"/>
    <col min="12818" max="12818" width="50.7109375" style="30" customWidth="1"/>
    <col min="12819" max="13054" width="9.140625" style="30"/>
    <col min="13055" max="13055" width="8.28515625" style="30" customWidth="1"/>
    <col min="13056" max="13056" width="9.140625" style="30"/>
    <col min="13057" max="13057" width="27" style="30" customWidth="1"/>
    <col min="13058" max="13058" width="9.140625" style="30"/>
    <col min="13059" max="13059" width="13" style="30" customWidth="1"/>
    <col min="13060" max="13060" width="20" style="30" customWidth="1"/>
    <col min="13061" max="13062" width="13.5703125" style="30" customWidth="1"/>
    <col min="13063" max="13063" width="9.42578125" style="30" bestFit="1" customWidth="1"/>
    <col min="13064" max="13065" width="9.140625" style="30"/>
    <col min="13066" max="13066" width="20.28515625" style="30" customWidth="1"/>
    <col min="13067" max="13067" width="24.85546875" style="30" customWidth="1"/>
    <col min="13068" max="13068" width="25" style="30" customWidth="1"/>
    <col min="13069" max="13069" width="26" style="30" customWidth="1"/>
    <col min="13070" max="13070" width="16.5703125" style="30" customWidth="1"/>
    <col min="13071" max="13071" width="40.28515625" style="30" customWidth="1"/>
    <col min="13072" max="13072" width="24.140625" style="30" customWidth="1"/>
    <col min="13073" max="13073" width="36.28515625" style="30" customWidth="1"/>
    <col min="13074" max="13074" width="50.7109375" style="30" customWidth="1"/>
    <col min="13075" max="13310" width="9.140625" style="30"/>
    <col min="13311" max="13311" width="8.28515625" style="30" customWidth="1"/>
    <col min="13312" max="13312" width="9.140625" style="30"/>
    <col min="13313" max="13313" width="27" style="30" customWidth="1"/>
    <col min="13314" max="13314" width="9.140625" style="30"/>
    <col min="13315" max="13315" width="13" style="30" customWidth="1"/>
    <col min="13316" max="13316" width="20" style="30" customWidth="1"/>
    <col min="13317" max="13318" width="13.5703125" style="30" customWidth="1"/>
    <col min="13319" max="13319" width="9.42578125" style="30" bestFit="1" customWidth="1"/>
    <col min="13320" max="13321" width="9.140625" style="30"/>
    <col min="13322" max="13322" width="20.28515625" style="30" customWidth="1"/>
    <col min="13323" max="13323" width="24.85546875" style="30" customWidth="1"/>
    <col min="13324" max="13324" width="25" style="30" customWidth="1"/>
    <col min="13325" max="13325" width="26" style="30" customWidth="1"/>
    <col min="13326" max="13326" width="16.5703125" style="30" customWidth="1"/>
    <col min="13327" max="13327" width="40.28515625" style="30" customWidth="1"/>
    <col min="13328" max="13328" width="24.140625" style="30" customWidth="1"/>
    <col min="13329" max="13329" width="36.28515625" style="30" customWidth="1"/>
    <col min="13330" max="13330" width="50.7109375" style="30" customWidth="1"/>
    <col min="13331" max="13566" width="9.140625" style="30"/>
    <col min="13567" max="13567" width="8.28515625" style="30" customWidth="1"/>
    <col min="13568" max="13568" width="9.140625" style="30"/>
    <col min="13569" max="13569" width="27" style="30" customWidth="1"/>
    <col min="13570" max="13570" width="9.140625" style="30"/>
    <col min="13571" max="13571" width="13" style="30" customWidth="1"/>
    <col min="13572" max="13572" width="20" style="30" customWidth="1"/>
    <col min="13573" max="13574" width="13.5703125" style="30" customWidth="1"/>
    <col min="13575" max="13575" width="9.42578125" style="30" bestFit="1" customWidth="1"/>
    <col min="13576" max="13577" width="9.140625" style="30"/>
    <col min="13578" max="13578" width="20.28515625" style="30" customWidth="1"/>
    <col min="13579" max="13579" width="24.85546875" style="30" customWidth="1"/>
    <col min="13580" max="13580" width="25" style="30" customWidth="1"/>
    <col min="13581" max="13581" width="26" style="30" customWidth="1"/>
    <col min="13582" max="13582" width="16.5703125" style="30" customWidth="1"/>
    <col min="13583" max="13583" width="40.28515625" style="30" customWidth="1"/>
    <col min="13584" max="13584" width="24.140625" style="30" customWidth="1"/>
    <col min="13585" max="13585" width="36.28515625" style="30" customWidth="1"/>
    <col min="13586" max="13586" width="50.7109375" style="30" customWidth="1"/>
    <col min="13587" max="13822" width="9.140625" style="30"/>
    <col min="13823" max="13823" width="8.28515625" style="30" customWidth="1"/>
    <col min="13824" max="13824" width="9.140625" style="30"/>
    <col min="13825" max="13825" width="27" style="30" customWidth="1"/>
    <col min="13826" max="13826" width="9.140625" style="30"/>
    <col min="13827" max="13827" width="13" style="30" customWidth="1"/>
    <col min="13828" max="13828" width="20" style="30" customWidth="1"/>
    <col min="13829" max="13830" width="13.5703125" style="30" customWidth="1"/>
    <col min="13831" max="13831" width="9.42578125" style="30" bestFit="1" customWidth="1"/>
    <col min="13832" max="13833" width="9.140625" style="30"/>
    <col min="13834" max="13834" width="20.28515625" style="30" customWidth="1"/>
    <col min="13835" max="13835" width="24.85546875" style="30" customWidth="1"/>
    <col min="13836" max="13836" width="25" style="30" customWidth="1"/>
    <col min="13837" max="13837" width="26" style="30" customWidth="1"/>
    <col min="13838" max="13838" width="16.5703125" style="30" customWidth="1"/>
    <col min="13839" max="13839" width="40.28515625" style="30" customWidth="1"/>
    <col min="13840" max="13840" width="24.140625" style="30" customWidth="1"/>
    <col min="13841" max="13841" width="36.28515625" style="30" customWidth="1"/>
    <col min="13842" max="13842" width="50.7109375" style="30" customWidth="1"/>
    <col min="13843" max="14078" width="9.140625" style="30"/>
    <col min="14079" max="14079" width="8.28515625" style="30" customWidth="1"/>
    <col min="14080" max="14080" width="9.140625" style="30"/>
    <col min="14081" max="14081" width="27" style="30" customWidth="1"/>
    <col min="14082" max="14082" width="9.140625" style="30"/>
    <col min="14083" max="14083" width="13" style="30" customWidth="1"/>
    <col min="14084" max="14084" width="20" style="30" customWidth="1"/>
    <col min="14085" max="14086" width="13.5703125" style="30" customWidth="1"/>
    <col min="14087" max="14087" width="9.42578125" style="30" bestFit="1" customWidth="1"/>
    <col min="14088" max="14089" width="9.140625" style="30"/>
    <col min="14090" max="14090" width="20.28515625" style="30" customWidth="1"/>
    <col min="14091" max="14091" width="24.85546875" style="30" customWidth="1"/>
    <col min="14092" max="14092" width="25" style="30" customWidth="1"/>
    <col min="14093" max="14093" width="26" style="30" customWidth="1"/>
    <col min="14094" max="14094" width="16.5703125" style="30" customWidth="1"/>
    <col min="14095" max="14095" width="40.28515625" style="30" customWidth="1"/>
    <col min="14096" max="14096" width="24.140625" style="30" customWidth="1"/>
    <col min="14097" max="14097" width="36.28515625" style="30" customWidth="1"/>
    <col min="14098" max="14098" width="50.7109375" style="30" customWidth="1"/>
    <col min="14099" max="14334" width="9.140625" style="30"/>
    <col min="14335" max="14335" width="8.28515625" style="30" customWidth="1"/>
    <col min="14336" max="14336" width="9.140625" style="30"/>
    <col min="14337" max="14337" width="27" style="30" customWidth="1"/>
    <col min="14338" max="14338" width="9.140625" style="30"/>
    <col min="14339" max="14339" width="13" style="30" customWidth="1"/>
    <col min="14340" max="14340" width="20" style="30" customWidth="1"/>
    <col min="14341" max="14342" width="13.5703125" style="30" customWidth="1"/>
    <col min="14343" max="14343" width="9.42578125" style="30" bestFit="1" customWidth="1"/>
    <col min="14344" max="14345" width="9.140625" style="30"/>
    <col min="14346" max="14346" width="20.28515625" style="30" customWidth="1"/>
    <col min="14347" max="14347" width="24.85546875" style="30" customWidth="1"/>
    <col min="14348" max="14348" width="25" style="30" customWidth="1"/>
    <col min="14349" max="14349" width="26" style="30" customWidth="1"/>
    <col min="14350" max="14350" width="16.5703125" style="30" customWidth="1"/>
    <col min="14351" max="14351" width="40.28515625" style="30" customWidth="1"/>
    <col min="14352" max="14352" width="24.140625" style="30" customWidth="1"/>
    <col min="14353" max="14353" width="36.28515625" style="30" customWidth="1"/>
    <col min="14354" max="14354" width="50.7109375" style="30" customWidth="1"/>
    <col min="14355" max="14590" width="9.140625" style="30"/>
    <col min="14591" max="14591" width="8.28515625" style="30" customWidth="1"/>
    <col min="14592" max="14592" width="9.140625" style="30"/>
    <col min="14593" max="14593" width="27" style="30" customWidth="1"/>
    <col min="14594" max="14594" width="9.140625" style="30"/>
    <col min="14595" max="14595" width="13" style="30" customWidth="1"/>
    <col min="14596" max="14596" width="20" style="30" customWidth="1"/>
    <col min="14597" max="14598" width="13.5703125" style="30" customWidth="1"/>
    <col min="14599" max="14599" width="9.42578125" style="30" bestFit="1" customWidth="1"/>
    <col min="14600" max="14601" width="9.140625" style="30"/>
    <col min="14602" max="14602" width="20.28515625" style="30" customWidth="1"/>
    <col min="14603" max="14603" width="24.85546875" style="30" customWidth="1"/>
    <col min="14604" max="14604" width="25" style="30" customWidth="1"/>
    <col min="14605" max="14605" width="26" style="30" customWidth="1"/>
    <col min="14606" max="14606" width="16.5703125" style="30" customWidth="1"/>
    <col min="14607" max="14607" width="40.28515625" style="30" customWidth="1"/>
    <col min="14608" max="14608" width="24.140625" style="30" customWidth="1"/>
    <col min="14609" max="14609" width="36.28515625" style="30" customWidth="1"/>
    <col min="14610" max="14610" width="50.7109375" style="30" customWidth="1"/>
    <col min="14611" max="14846" width="9.140625" style="30"/>
    <col min="14847" max="14847" width="8.28515625" style="30" customWidth="1"/>
    <col min="14848" max="14848" width="9.140625" style="30"/>
    <col min="14849" max="14849" width="27" style="30" customWidth="1"/>
    <col min="14850" max="14850" width="9.140625" style="30"/>
    <col min="14851" max="14851" width="13" style="30" customWidth="1"/>
    <col min="14852" max="14852" width="20" style="30" customWidth="1"/>
    <col min="14853" max="14854" width="13.5703125" style="30" customWidth="1"/>
    <col min="14855" max="14855" width="9.42578125" style="30" bestFit="1" customWidth="1"/>
    <col min="14856" max="14857" width="9.140625" style="30"/>
    <col min="14858" max="14858" width="20.28515625" style="30" customWidth="1"/>
    <col min="14859" max="14859" width="24.85546875" style="30" customWidth="1"/>
    <col min="14860" max="14860" width="25" style="30" customWidth="1"/>
    <col min="14861" max="14861" width="26" style="30" customWidth="1"/>
    <col min="14862" max="14862" width="16.5703125" style="30" customWidth="1"/>
    <col min="14863" max="14863" width="40.28515625" style="30" customWidth="1"/>
    <col min="14864" max="14864" width="24.140625" style="30" customWidth="1"/>
    <col min="14865" max="14865" width="36.28515625" style="30" customWidth="1"/>
    <col min="14866" max="14866" width="50.7109375" style="30" customWidth="1"/>
    <col min="14867" max="15102" width="9.140625" style="30"/>
    <col min="15103" max="15103" width="8.28515625" style="30" customWidth="1"/>
    <col min="15104" max="15104" width="9.140625" style="30"/>
    <col min="15105" max="15105" width="27" style="30" customWidth="1"/>
    <col min="15106" max="15106" width="9.140625" style="30"/>
    <col min="15107" max="15107" width="13" style="30" customWidth="1"/>
    <col min="15108" max="15108" width="20" style="30" customWidth="1"/>
    <col min="15109" max="15110" width="13.5703125" style="30" customWidth="1"/>
    <col min="15111" max="15111" width="9.42578125" style="30" bestFit="1" customWidth="1"/>
    <col min="15112" max="15113" width="9.140625" style="30"/>
    <col min="15114" max="15114" width="20.28515625" style="30" customWidth="1"/>
    <col min="15115" max="15115" width="24.85546875" style="30" customWidth="1"/>
    <col min="15116" max="15116" width="25" style="30" customWidth="1"/>
    <col min="15117" max="15117" width="26" style="30" customWidth="1"/>
    <col min="15118" max="15118" width="16.5703125" style="30" customWidth="1"/>
    <col min="15119" max="15119" width="40.28515625" style="30" customWidth="1"/>
    <col min="15120" max="15120" width="24.140625" style="30" customWidth="1"/>
    <col min="15121" max="15121" width="36.28515625" style="30" customWidth="1"/>
    <col min="15122" max="15122" width="50.7109375" style="30" customWidth="1"/>
    <col min="15123" max="15358" width="9.140625" style="30"/>
    <col min="15359" max="15359" width="8.28515625" style="30" customWidth="1"/>
    <col min="15360" max="15360" width="9.140625" style="30"/>
    <col min="15361" max="15361" width="27" style="30" customWidth="1"/>
    <col min="15362" max="15362" width="9.140625" style="30"/>
    <col min="15363" max="15363" width="13" style="30" customWidth="1"/>
    <col min="15364" max="15364" width="20" style="30" customWidth="1"/>
    <col min="15365" max="15366" width="13.5703125" style="30" customWidth="1"/>
    <col min="15367" max="15367" width="9.42578125" style="30" bestFit="1" customWidth="1"/>
    <col min="15368" max="15369" width="9.140625" style="30"/>
    <col min="15370" max="15370" width="20.28515625" style="30" customWidth="1"/>
    <col min="15371" max="15371" width="24.85546875" style="30" customWidth="1"/>
    <col min="15372" max="15372" width="25" style="30" customWidth="1"/>
    <col min="15373" max="15373" width="26" style="30" customWidth="1"/>
    <col min="15374" max="15374" width="16.5703125" style="30" customWidth="1"/>
    <col min="15375" max="15375" width="40.28515625" style="30" customWidth="1"/>
    <col min="15376" max="15376" width="24.140625" style="30" customWidth="1"/>
    <col min="15377" max="15377" width="36.28515625" style="30" customWidth="1"/>
    <col min="15378" max="15378" width="50.7109375" style="30" customWidth="1"/>
    <col min="15379" max="15614" width="9.140625" style="30"/>
    <col min="15615" max="15615" width="8.28515625" style="30" customWidth="1"/>
    <col min="15616" max="15616" width="9.140625" style="30"/>
    <col min="15617" max="15617" width="27" style="30" customWidth="1"/>
    <col min="15618" max="15618" width="9.140625" style="30"/>
    <col min="15619" max="15619" width="13" style="30" customWidth="1"/>
    <col min="15620" max="15620" width="20" style="30" customWidth="1"/>
    <col min="15621" max="15622" width="13.5703125" style="30" customWidth="1"/>
    <col min="15623" max="15623" width="9.42578125" style="30" bestFit="1" customWidth="1"/>
    <col min="15624" max="15625" width="9.140625" style="30"/>
    <col min="15626" max="15626" width="20.28515625" style="30" customWidth="1"/>
    <col min="15627" max="15627" width="24.85546875" style="30" customWidth="1"/>
    <col min="15628" max="15628" width="25" style="30" customWidth="1"/>
    <col min="15629" max="15629" width="26" style="30" customWidth="1"/>
    <col min="15630" max="15630" width="16.5703125" style="30" customWidth="1"/>
    <col min="15631" max="15631" width="40.28515625" style="30" customWidth="1"/>
    <col min="15632" max="15632" width="24.140625" style="30" customWidth="1"/>
    <col min="15633" max="15633" width="36.28515625" style="30" customWidth="1"/>
    <col min="15634" max="15634" width="50.7109375" style="30" customWidth="1"/>
    <col min="15635" max="15870" width="9.140625" style="30"/>
    <col min="15871" max="15871" width="8.28515625" style="30" customWidth="1"/>
    <col min="15872" max="15872" width="9.140625" style="30"/>
    <col min="15873" max="15873" width="27" style="30" customWidth="1"/>
    <col min="15874" max="15874" width="9.140625" style="30"/>
    <col min="15875" max="15875" width="13" style="30" customWidth="1"/>
    <col min="15876" max="15876" width="20" style="30" customWidth="1"/>
    <col min="15877" max="15878" width="13.5703125" style="30" customWidth="1"/>
    <col min="15879" max="15879" width="9.42578125" style="30" bestFit="1" customWidth="1"/>
    <col min="15880" max="15881" width="9.140625" style="30"/>
    <col min="15882" max="15882" width="20.28515625" style="30" customWidth="1"/>
    <col min="15883" max="15883" width="24.85546875" style="30" customWidth="1"/>
    <col min="15884" max="15884" width="25" style="30" customWidth="1"/>
    <col min="15885" max="15885" width="26" style="30" customWidth="1"/>
    <col min="15886" max="15886" width="16.5703125" style="30" customWidth="1"/>
    <col min="15887" max="15887" width="40.28515625" style="30" customWidth="1"/>
    <col min="15888" max="15888" width="24.140625" style="30" customWidth="1"/>
    <col min="15889" max="15889" width="36.28515625" style="30" customWidth="1"/>
    <col min="15890" max="15890" width="50.7109375" style="30" customWidth="1"/>
    <col min="15891" max="16126" width="9.140625" style="30"/>
    <col min="16127" max="16127" width="8.28515625" style="30" customWidth="1"/>
    <col min="16128" max="16128" width="9.140625" style="30"/>
    <col min="16129" max="16129" width="27" style="30" customWidth="1"/>
    <col min="16130" max="16130" width="9.140625" style="30"/>
    <col min="16131" max="16131" width="13" style="30" customWidth="1"/>
    <col min="16132" max="16132" width="20" style="30" customWidth="1"/>
    <col min="16133" max="16134" width="13.5703125" style="30" customWidth="1"/>
    <col min="16135" max="16135" width="9.42578125" style="30" bestFit="1" customWidth="1"/>
    <col min="16136" max="16137" width="9.140625" style="30"/>
    <col min="16138" max="16138" width="20.28515625" style="30" customWidth="1"/>
    <col min="16139" max="16139" width="24.85546875" style="30" customWidth="1"/>
    <col min="16140" max="16140" width="25" style="30" customWidth="1"/>
    <col min="16141" max="16141" width="26" style="30" customWidth="1"/>
    <col min="16142" max="16142" width="16.5703125" style="30" customWidth="1"/>
    <col min="16143" max="16143" width="40.28515625" style="30" customWidth="1"/>
    <col min="16144" max="16144" width="24.140625" style="30" customWidth="1"/>
    <col min="16145" max="16145" width="36.28515625" style="30" customWidth="1"/>
    <col min="16146" max="16146" width="50.7109375" style="30" customWidth="1"/>
    <col min="16147" max="16384" width="9.140625" style="30"/>
  </cols>
  <sheetData>
    <row r="1" spans="1:41" ht="15.75" customHeight="1">
      <c r="A1" s="344" t="s">
        <v>1513</v>
      </c>
      <c r="B1" s="344"/>
      <c r="C1" s="344"/>
      <c r="D1" s="344"/>
      <c r="E1" s="344"/>
      <c r="F1" s="344"/>
      <c r="G1" s="344"/>
      <c r="H1" s="344"/>
      <c r="I1" s="344"/>
      <c r="J1" s="344"/>
      <c r="K1" s="370"/>
      <c r="L1" s="370"/>
      <c r="M1" s="370"/>
      <c r="N1" s="370"/>
      <c r="O1" s="370"/>
      <c r="P1" s="370"/>
      <c r="Q1" s="370"/>
      <c r="R1" s="370"/>
      <c r="S1" s="370"/>
      <c r="T1" s="370"/>
    </row>
    <row r="3" spans="1:41" ht="36.75" customHeight="1">
      <c r="A3" s="374" t="s">
        <v>0</v>
      </c>
      <c r="B3" s="374" t="s">
        <v>1</v>
      </c>
      <c r="C3" s="374" t="s">
        <v>2</v>
      </c>
      <c r="D3" s="374" t="s">
        <v>3</v>
      </c>
      <c r="E3" s="374" t="s">
        <v>4</v>
      </c>
      <c r="F3" s="374" t="s">
        <v>5</v>
      </c>
      <c r="G3" s="374" t="s">
        <v>6</v>
      </c>
      <c r="H3" s="374" t="s">
        <v>7</v>
      </c>
      <c r="I3" s="374" t="s">
        <v>8</v>
      </c>
      <c r="J3" s="371" t="s">
        <v>9</v>
      </c>
      <c r="K3" s="372"/>
      <c r="L3" s="374" t="s">
        <v>10</v>
      </c>
      <c r="M3" s="376" t="s">
        <v>11</v>
      </c>
      <c r="N3" s="377"/>
      <c r="O3" s="371" t="s">
        <v>12</v>
      </c>
      <c r="P3" s="372"/>
      <c r="Q3" s="373" t="s">
        <v>13</v>
      </c>
      <c r="R3" s="373"/>
      <c r="S3" s="338" t="s">
        <v>14</v>
      </c>
    </row>
    <row r="4" spans="1:41" ht="26.25" customHeight="1">
      <c r="A4" s="375"/>
      <c r="B4" s="375"/>
      <c r="C4" s="375"/>
      <c r="D4" s="375"/>
      <c r="E4" s="375"/>
      <c r="F4" s="375"/>
      <c r="G4" s="375"/>
      <c r="H4" s="375"/>
      <c r="I4" s="375"/>
      <c r="J4" s="123" t="s">
        <v>15</v>
      </c>
      <c r="K4" s="65" t="s">
        <v>16</v>
      </c>
      <c r="L4" s="375"/>
      <c r="M4" s="123">
        <v>2018</v>
      </c>
      <c r="N4" s="123">
        <v>2019</v>
      </c>
      <c r="O4" s="123">
        <v>2018</v>
      </c>
      <c r="P4" s="123">
        <v>2019</v>
      </c>
      <c r="Q4" s="123">
        <v>2018</v>
      </c>
      <c r="R4" s="123">
        <v>2019</v>
      </c>
      <c r="S4" s="339"/>
    </row>
    <row r="5" spans="1:41" ht="14.25" customHeight="1">
      <c r="A5" s="66" t="s">
        <v>17</v>
      </c>
      <c r="B5" s="66" t="s">
        <v>18</v>
      </c>
      <c r="C5" s="66" t="s">
        <v>19</v>
      </c>
      <c r="D5" s="66" t="s">
        <v>20</v>
      </c>
      <c r="E5" s="66" t="s">
        <v>21</v>
      </c>
      <c r="F5" s="66" t="s">
        <v>22</v>
      </c>
      <c r="G5" s="122" t="s">
        <v>23</v>
      </c>
      <c r="H5" s="66" t="s">
        <v>24</v>
      </c>
      <c r="I5" s="66" t="s">
        <v>25</v>
      </c>
      <c r="J5" s="66" t="s">
        <v>26</v>
      </c>
      <c r="K5" s="69" t="s">
        <v>27</v>
      </c>
      <c r="L5" s="66" t="s">
        <v>28</v>
      </c>
      <c r="M5" s="66" t="s">
        <v>29</v>
      </c>
      <c r="N5" s="66" t="s">
        <v>30</v>
      </c>
      <c r="O5" s="66" t="s">
        <v>31</v>
      </c>
      <c r="P5" s="66" t="s">
        <v>32</v>
      </c>
      <c r="Q5" s="66" t="s">
        <v>131</v>
      </c>
      <c r="R5" s="66" t="s">
        <v>34</v>
      </c>
      <c r="S5" s="6" t="s">
        <v>35</v>
      </c>
    </row>
    <row r="6" spans="1:41" s="78" customFormat="1" ht="239.25" customHeight="1">
      <c r="A6" s="43">
        <v>1</v>
      </c>
      <c r="B6" s="43" t="s">
        <v>100</v>
      </c>
      <c r="C6" s="43" t="s">
        <v>718</v>
      </c>
      <c r="D6" s="43" t="s">
        <v>576</v>
      </c>
      <c r="E6" s="43" t="s">
        <v>719</v>
      </c>
      <c r="F6" s="44" t="s">
        <v>93</v>
      </c>
      <c r="G6" s="43" t="s">
        <v>272</v>
      </c>
      <c r="H6" s="43" t="s">
        <v>851</v>
      </c>
      <c r="I6" s="43" t="s">
        <v>273</v>
      </c>
      <c r="J6" s="43" t="s">
        <v>835</v>
      </c>
      <c r="K6" s="80" t="s">
        <v>834</v>
      </c>
      <c r="L6" s="43" t="s">
        <v>274</v>
      </c>
      <c r="M6" s="43" t="s">
        <v>41</v>
      </c>
      <c r="N6" s="71"/>
      <c r="O6" s="71">
        <v>17100</v>
      </c>
      <c r="P6" s="71"/>
      <c r="Q6" s="71">
        <v>17100</v>
      </c>
      <c r="R6" s="71"/>
      <c r="S6" s="43" t="s">
        <v>1435</v>
      </c>
    </row>
    <row r="7" spans="1:41" s="78" customFormat="1" ht="228.75" customHeight="1">
      <c r="A7" s="44">
        <v>2</v>
      </c>
      <c r="B7" s="44" t="s">
        <v>100</v>
      </c>
      <c r="C7" s="43" t="s">
        <v>720</v>
      </c>
      <c r="D7" s="44" t="s">
        <v>484</v>
      </c>
      <c r="E7" s="44" t="s">
        <v>721</v>
      </c>
      <c r="F7" s="44" t="s">
        <v>69</v>
      </c>
      <c r="G7" s="44" t="s">
        <v>107</v>
      </c>
      <c r="H7" s="44" t="s">
        <v>275</v>
      </c>
      <c r="I7" s="44" t="s">
        <v>633</v>
      </c>
      <c r="J7" s="44" t="s">
        <v>143</v>
      </c>
      <c r="K7" s="42" t="s">
        <v>276</v>
      </c>
      <c r="L7" s="44" t="s">
        <v>277</v>
      </c>
      <c r="M7" s="44" t="s">
        <v>530</v>
      </c>
      <c r="N7" s="44"/>
      <c r="O7" s="72">
        <v>8500</v>
      </c>
      <c r="P7" s="72"/>
      <c r="Q7" s="72">
        <v>8500</v>
      </c>
      <c r="R7" s="72"/>
      <c r="S7" s="43" t="s">
        <v>1435</v>
      </c>
    </row>
    <row r="8" spans="1:41" s="78" customFormat="1" ht="409.5" customHeight="1">
      <c r="A8" s="44">
        <v>3</v>
      </c>
      <c r="B8" s="44" t="s">
        <v>100</v>
      </c>
      <c r="C8" s="43" t="s">
        <v>720</v>
      </c>
      <c r="D8" s="44" t="s">
        <v>102</v>
      </c>
      <c r="E8" s="44" t="s">
        <v>722</v>
      </c>
      <c r="F8" s="44" t="s">
        <v>69</v>
      </c>
      <c r="G8" s="44" t="s">
        <v>101</v>
      </c>
      <c r="H8" s="44" t="s">
        <v>852</v>
      </c>
      <c r="I8" s="44" t="s">
        <v>278</v>
      </c>
      <c r="J8" s="44" t="s">
        <v>836</v>
      </c>
      <c r="K8" s="42" t="s">
        <v>157</v>
      </c>
      <c r="L8" s="44" t="s">
        <v>280</v>
      </c>
      <c r="M8" s="44" t="s">
        <v>103</v>
      </c>
      <c r="N8" s="44"/>
      <c r="O8" s="72">
        <v>2200</v>
      </c>
      <c r="P8" s="72"/>
      <c r="Q8" s="72">
        <v>2200</v>
      </c>
      <c r="R8" s="72"/>
      <c r="S8" s="43" t="s">
        <v>1435</v>
      </c>
    </row>
    <row r="9" spans="1:41" ht="249.75" customHeight="1">
      <c r="A9" s="44">
        <v>4</v>
      </c>
      <c r="B9" s="44" t="s">
        <v>100</v>
      </c>
      <c r="C9" s="43" t="s">
        <v>1127</v>
      </c>
      <c r="D9" s="44" t="s">
        <v>281</v>
      </c>
      <c r="E9" s="44" t="s">
        <v>1128</v>
      </c>
      <c r="F9" s="44" t="s">
        <v>93</v>
      </c>
      <c r="G9" s="44" t="s">
        <v>282</v>
      </c>
      <c r="H9" s="44" t="s">
        <v>283</v>
      </c>
      <c r="I9" s="44" t="s">
        <v>284</v>
      </c>
      <c r="J9" s="44" t="s">
        <v>105</v>
      </c>
      <c r="K9" s="42" t="s">
        <v>837</v>
      </c>
      <c r="L9" s="44" t="s">
        <v>285</v>
      </c>
      <c r="M9" s="44" t="s">
        <v>41</v>
      </c>
      <c r="N9" s="44"/>
      <c r="O9" s="72">
        <v>0</v>
      </c>
      <c r="P9" s="72"/>
      <c r="Q9" s="72">
        <v>0</v>
      </c>
      <c r="R9" s="72"/>
      <c r="S9" s="43" t="s">
        <v>1435</v>
      </c>
      <c r="T9" s="131"/>
      <c r="U9" s="131"/>
      <c r="V9" s="131"/>
      <c r="W9" s="131"/>
      <c r="X9" s="131"/>
      <c r="Y9" s="131"/>
      <c r="Z9" s="131"/>
      <c r="AA9" s="131"/>
      <c r="AB9" s="131"/>
      <c r="AC9" s="131"/>
      <c r="AD9" s="131"/>
      <c r="AE9" s="131"/>
      <c r="AF9" s="131"/>
      <c r="AG9" s="131"/>
      <c r="AH9" s="131"/>
      <c r="AI9" s="131"/>
      <c r="AJ9" s="131"/>
      <c r="AK9" s="131"/>
      <c r="AL9" s="131"/>
      <c r="AM9" s="131"/>
      <c r="AN9" s="131"/>
      <c r="AO9" s="131"/>
    </row>
    <row r="10" spans="1:41" ht="252">
      <c r="A10" s="44">
        <v>5</v>
      </c>
      <c r="B10" s="44" t="s">
        <v>100</v>
      </c>
      <c r="C10" s="44" t="s">
        <v>720</v>
      </c>
      <c r="D10" s="44" t="s">
        <v>485</v>
      </c>
      <c r="E10" s="44" t="s">
        <v>1129</v>
      </c>
      <c r="F10" s="44" t="s">
        <v>93</v>
      </c>
      <c r="G10" s="44" t="s">
        <v>108</v>
      </c>
      <c r="H10" s="44" t="s">
        <v>286</v>
      </c>
      <c r="I10" s="44" t="s">
        <v>287</v>
      </c>
      <c r="J10" s="44" t="s">
        <v>288</v>
      </c>
      <c r="K10" s="42" t="s">
        <v>140</v>
      </c>
      <c r="L10" s="44" t="s">
        <v>289</v>
      </c>
      <c r="M10" s="44" t="s">
        <v>41</v>
      </c>
      <c r="N10" s="44"/>
      <c r="O10" s="72">
        <v>0</v>
      </c>
      <c r="P10" s="72"/>
      <c r="Q10" s="72">
        <v>0</v>
      </c>
      <c r="R10" s="72"/>
      <c r="S10" s="43" t="s">
        <v>1435</v>
      </c>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row>
    <row r="11" spans="1:41" s="201" customFormat="1" ht="252">
      <c r="A11" s="190">
        <v>6</v>
      </c>
      <c r="B11" s="190" t="s">
        <v>111</v>
      </c>
      <c r="C11" s="190" t="s">
        <v>1277</v>
      </c>
      <c r="D11" s="202" t="s">
        <v>1040</v>
      </c>
      <c r="E11" s="190" t="s">
        <v>1278</v>
      </c>
      <c r="F11" s="209" t="s">
        <v>1041</v>
      </c>
      <c r="G11" s="190" t="s">
        <v>1042</v>
      </c>
      <c r="H11" s="190" t="s">
        <v>1043</v>
      </c>
      <c r="I11" s="190" t="s">
        <v>1283</v>
      </c>
      <c r="J11" s="190" t="s">
        <v>1279</v>
      </c>
      <c r="K11" s="202" t="s">
        <v>1338</v>
      </c>
      <c r="L11" s="190" t="s">
        <v>274</v>
      </c>
      <c r="M11" s="190"/>
      <c r="N11" s="200" t="s">
        <v>41</v>
      </c>
      <c r="O11" s="200"/>
      <c r="P11" s="200">
        <v>50000</v>
      </c>
      <c r="Q11" s="200"/>
      <c r="R11" s="200">
        <v>50000</v>
      </c>
      <c r="S11" s="43" t="s">
        <v>1435</v>
      </c>
    </row>
    <row r="12" spans="1:41" s="265" customFormat="1" ht="237" customHeight="1">
      <c r="A12" s="191">
        <v>7</v>
      </c>
      <c r="B12" s="191" t="s">
        <v>111</v>
      </c>
      <c r="C12" s="191" t="s">
        <v>1339</v>
      </c>
      <c r="D12" s="191" t="s">
        <v>1280</v>
      </c>
      <c r="E12" s="191" t="s">
        <v>1281</v>
      </c>
      <c r="F12" s="191" t="s">
        <v>1041</v>
      </c>
      <c r="G12" s="191" t="s">
        <v>1045</v>
      </c>
      <c r="H12" s="191" t="s">
        <v>1284</v>
      </c>
      <c r="I12" s="191" t="s">
        <v>1285</v>
      </c>
      <c r="J12" s="191" t="s">
        <v>143</v>
      </c>
      <c r="K12" s="194" t="s">
        <v>1053</v>
      </c>
      <c r="L12" s="191" t="s">
        <v>277</v>
      </c>
      <c r="M12" s="191"/>
      <c r="N12" s="191" t="s">
        <v>530</v>
      </c>
      <c r="O12" s="208"/>
      <c r="P12" s="208">
        <v>14000</v>
      </c>
      <c r="Q12" s="208"/>
      <c r="R12" s="208">
        <v>14000</v>
      </c>
      <c r="S12" s="264" t="s">
        <v>1435</v>
      </c>
    </row>
    <row r="13" spans="1:41" s="201" customFormat="1" ht="409.6" customHeight="1">
      <c r="A13" s="210" t="s">
        <v>797</v>
      </c>
      <c r="B13" s="210" t="s">
        <v>111</v>
      </c>
      <c r="C13" s="210" t="s">
        <v>720</v>
      </c>
      <c r="D13" s="210" t="s">
        <v>675</v>
      </c>
      <c r="E13" s="210" t="s">
        <v>1282</v>
      </c>
      <c r="F13" s="210" t="s">
        <v>1041</v>
      </c>
      <c r="G13" s="210" t="s">
        <v>1046</v>
      </c>
      <c r="H13" s="211" t="s">
        <v>1047</v>
      </c>
      <c r="I13" s="210" t="s">
        <v>1286</v>
      </c>
      <c r="J13" s="210" t="s">
        <v>279</v>
      </c>
      <c r="K13" s="212" t="s">
        <v>276</v>
      </c>
      <c r="L13" s="210" t="s">
        <v>280</v>
      </c>
      <c r="M13" s="210"/>
      <c r="N13" s="210" t="s">
        <v>65</v>
      </c>
      <c r="O13" s="213"/>
      <c r="P13" s="213">
        <v>26000</v>
      </c>
      <c r="Q13" s="213"/>
      <c r="R13" s="213">
        <v>26000</v>
      </c>
      <c r="S13" s="108" t="s">
        <v>1435</v>
      </c>
    </row>
    <row r="14" spans="1:41" ht="264">
      <c r="A14" s="44">
        <v>9</v>
      </c>
      <c r="B14" s="44" t="s">
        <v>111</v>
      </c>
      <c r="C14" s="44" t="s">
        <v>1127</v>
      </c>
      <c r="D14" s="44" t="s">
        <v>1036</v>
      </c>
      <c r="E14" s="44" t="s">
        <v>1128</v>
      </c>
      <c r="F14" s="44" t="s">
        <v>1041</v>
      </c>
      <c r="G14" s="44" t="s">
        <v>282</v>
      </c>
      <c r="H14" s="44" t="s">
        <v>283</v>
      </c>
      <c r="I14" s="44" t="s">
        <v>284</v>
      </c>
      <c r="J14" s="44" t="s">
        <v>105</v>
      </c>
      <c r="K14" s="42" t="s">
        <v>1048</v>
      </c>
      <c r="L14" s="44" t="s">
        <v>285</v>
      </c>
      <c r="M14" s="44"/>
      <c r="N14" s="44" t="s">
        <v>41</v>
      </c>
      <c r="O14" s="72"/>
      <c r="P14" s="72">
        <v>0</v>
      </c>
      <c r="Q14" s="72"/>
      <c r="R14" s="72">
        <v>0</v>
      </c>
      <c r="S14" s="43" t="s">
        <v>1435</v>
      </c>
    </row>
    <row r="15" spans="1:41" ht="252">
      <c r="A15" s="44">
        <v>10</v>
      </c>
      <c r="B15" s="44" t="s">
        <v>111</v>
      </c>
      <c r="C15" s="44" t="s">
        <v>720</v>
      </c>
      <c r="D15" s="44" t="s">
        <v>485</v>
      </c>
      <c r="E15" s="44" t="s">
        <v>1131</v>
      </c>
      <c r="F15" s="44" t="s">
        <v>1041</v>
      </c>
      <c r="G15" s="44" t="s">
        <v>108</v>
      </c>
      <c r="H15" s="44" t="s">
        <v>286</v>
      </c>
      <c r="I15" s="44" t="s">
        <v>287</v>
      </c>
      <c r="J15" s="44" t="s">
        <v>288</v>
      </c>
      <c r="K15" s="42" t="s">
        <v>140</v>
      </c>
      <c r="L15" s="44" t="s">
        <v>289</v>
      </c>
      <c r="M15" s="44"/>
      <c r="N15" s="44" t="s">
        <v>41</v>
      </c>
      <c r="O15" s="72"/>
      <c r="P15" s="72">
        <v>0</v>
      </c>
      <c r="Q15" s="72"/>
      <c r="R15" s="72">
        <v>0</v>
      </c>
      <c r="S15" s="43" t="s">
        <v>1435</v>
      </c>
    </row>
    <row r="16" spans="1:41" ht="252">
      <c r="A16" s="44">
        <v>11</v>
      </c>
      <c r="B16" s="44" t="s">
        <v>111</v>
      </c>
      <c r="C16" s="44" t="s">
        <v>720</v>
      </c>
      <c r="D16" s="44" t="s">
        <v>1044</v>
      </c>
      <c r="E16" s="44" t="s">
        <v>1130</v>
      </c>
      <c r="F16" s="44" t="s">
        <v>1041</v>
      </c>
      <c r="G16" s="44" t="s">
        <v>1049</v>
      </c>
      <c r="H16" s="44" t="s">
        <v>1050</v>
      </c>
      <c r="I16" s="44" t="s">
        <v>1051</v>
      </c>
      <c r="J16" s="44" t="s">
        <v>1052</v>
      </c>
      <c r="K16" s="42" t="s">
        <v>1053</v>
      </c>
      <c r="L16" s="44" t="s">
        <v>277</v>
      </c>
      <c r="M16" s="44"/>
      <c r="N16" s="44" t="s">
        <v>65</v>
      </c>
      <c r="O16" s="72"/>
      <c r="P16" s="72">
        <v>20000</v>
      </c>
      <c r="Q16" s="72"/>
      <c r="R16" s="72">
        <v>20000</v>
      </c>
      <c r="S16" s="281" t="s">
        <v>1435</v>
      </c>
    </row>
    <row r="17" spans="1:19">
      <c r="A17" s="85"/>
      <c r="B17" s="85"/>
      <c r="C17" s="85"/>
      <c r="D17" s="85"/>
      <c r="E17" s="85"/>
      <c r="F17" s="85"/>
      <c r="G17" s="132"/>
      <c r="H17" s="85"/>
      <c r="I17" s="133"/>
      <c r="J17" s="133"/>
      <c r="K17" s="133"/>
      <c r="L17" s="133"/>
      <c r="M17" s="133"/>
      <c r="N17" s="133"/>
      <c r="O17" s="133"/>
      <c r="P17" s="133"/>
      <c r="Q17" s="133"/>
      <c r="R17" s="133"/>
      <c r="S17" s="133"/>
    </row>
    <row r="18" spans="1:19">
      <c r="A18" s="85"/>
      <c r="B18" s="85"/>
      <c r="C18" s="85"/>
      <c r="D18" s="85"/>
      <c r="E18" s="85"/>
      <c r="F18" s="85"/>
      <c r="G18" s="132"/>
      <c r="H18" s="85"/>
      <c r="I18" s="133"/>
      <c r="J18" s="133"/>
      <c r="K18" s="133"/>
      <c r="L18" s="133"/>
      <c r="M18" s="133"/>
      <c r="N18" s="133"/>
      <c r="O18" s="30"/>
      <c r="P18" s="217"/>
      <c r="Q18" s="274" t="s">
        <v>266</v>
      </c>
      <c r="R18" s="218" t="s">
        <v>242</v>
      </c>
      <c r="S18" s="30"/>
    </row>
    <row r="19" spans="1:19">
      <c r="A19" s="85"/>
      <c r="B19" s="85"/>
      <c r="C19" s="85"/>
      <c r="D19" s="85"/>
      <c r="E19" s="85"/>
      <c r="F19" s="85"/>
      <c r="G19" s="132"/>
      <c r="H19" s="85"/>
      <c r="I19" s="133"/>
      <c r="J19" s="133"/>
      <c r="K19" s="133"/>
      <c r="L19" s="133"/>
      <c r="M19" s="133"/>
      <c r="N19" s="133"/>
      <c r="O19" s="30"/>
      <c r="P19" s="260" t="s">
        <v>205</v>
      </c>
      <c r="Q19" s="273">
        <v>11</v>
      </c>
      <c r="R19" s="219">
        <f>Q6+Q7+Q8+R11+R12+R13+R16</f>
        <v>137800</v>
      </c>
      <c r="S19" s="30"/>
    </row>
    <row r="20" spans="1:19">
      <c r="A20" s="85"/>
      <c r="B20" s="85"/>
      <c r="C20" s="85"/>
      <c r="D20" s="85"/>
      <c r="E20" s="85"/>
      <c r="F20" s="85"/>
      <c r="G20" s="132"/>
      <c r="H20" s="85"/>
      <c r="I20" s="133"/>
      <c r="J20" s="133"/>
      <c r="K20" s="133"/>
      <c r="L20" s="133"/>
      <c r="M20" s="133"/>
      <c r="N20" s="133"/>
      <c r="O20" s="133"/>
      <c r="P20" s="133"/>
      <c r="Q20" s="133"/>
      <c r="R20" s="133"/>
      <c r="S20" s="133"/>
    </row>
    <row r="21" spans="1:19">
      <c r="A21" s="85"/>
      <c r="B21" s="85"/>
      <c r="C21" s="85"/>
      <c r="D21" s="85"/>
      <c r="E21" s="85"/>
      <c r="F21" s="85"/>
      <c r="G21" s="132"/>
      <c r="H21" s="85"/>
      <c r="I21" s="133"/>
      <c r="J21" s="133"/>
      <c r="K21" s="133"/>
      <c r="L21" s="133"/>
      <c r="M21" s="133"/>
      <c r="N21" s="133"/>
      <c r="O21" s="133"/>
      <c r="P21" s="133"/>
      <c r="Q21" s="133"/>
      <c r="R21" s="133"/>
      <c r="S21" s="133"/>
    </row>
    <row r="22" spans="1:19">
      <c r="A22" s="85"/>
      <c r="B22" s="85"/>
      <c r="C22" s="85"/>
      <c r="D22" s="85"/>
      <c r="E22" s="85"/>
      <c r="F22" s="85"/>
      <c r="G22" s="132"/>
      <c r="H22" s="85"/>
      <c r="I22" s="133"/>
      <c r="J22" s="133"/>
      <c r="K22" s="133"/>
      <c r="L22" s="133"/>
      <c r="M22" s="133"/>
      <c r="N22" s="133"/>
      <c r="O22" s="133"/>
      <c r="P22" s="133"/>
      <c r="Q22" s="133"/>
      <c r="R22" s="133"/>
      <c r="S22" s="133"/>
    </row>
    <row r="23" spans="1:19">
      <c r="A23" s="85"/>
      <c r="B23" s="85"/>
      <c r="C23" s="85"/>
      <c r="D23" s="85"/>
      <c r="E23" s="85"/>
      <c r="F23" s="85"/>
      <c r="G23" s="132"/>
      <c r="H23" s="85"/>
      <c r="I23" s="133"/>
      <c r="J23" s="133"/>
      <c r="K23" s="133"/>
      <c r="L23" s="133"/>
      <c r="M23" s="133"/>
      <c r="N23" s="133"/>
      <c r="O23" s="133"/>
      <c r="P23" s="133"/>
      <c r="Q23" s="133"/>
      <c r="R23" s="133"/>
      <c r="S23" s="133"/>
    </row>
    <row r="24" spans="1:19">
      <c r="A24" s="85"/>
      <c r="B24" s="85"/>
      <c r="C24" s="85"/>
      <c r="D24" s="85"/>
      <c r="E24" s="85"/>
      <c r="F24" s="85"/>
      <c r="G24" s="132"/>
      <c r="H24" s="85"/>
      <c r="I24" s="133"/>
      <c r="J24" s="133"/>
      <c r="K24" s="133"/>
      <c r="L24" s="133"/>
      <c r="M24" s="133"/>
      <c r="N24" s="133"/>
      <c r="O24" s="133"/>
      <c r="P24" s="133"/>
      <c r="Q24" s="133"/>
      <c r="R24" s="133"/>
      <c r="S24" s="133"/>
    </row>
    <row r="25" spans="1:19">
      <c r="A25" s="85"/>
      <c r="B25" s="85"/>
      <c r="C25" s="85"/>
      <c r="D25" s="85"/>
      <c r="E25" s="85"/>
      <c r="F25" s="85"/>
      <c r="G25" s="132"/>
      <c r="H25" s="85"/>
      <c r="I25" s="133"/>
      <c r="J25" s="133"/>
      <c r="K25" s="133"/>
      <c r="L25" s="133"/>
      <c r="M25" s="133"/>
      <c r="N25" s="133"/>
      <c r="O25" s="133"/>
      <c r="P25" s="133"/>
      <c r="Q25" s="133"/>
      <c r="R25" s="133"/>
      <c r="S25" s="133"/>
    </row>
    <row r="26" spans="1:19">
      <c r="A26" s="85"/>
      <c r="B26" s="85"/>
      <c r="C26" s="85"/>
      <c r="D26" s="85"/>
      <c r="E26" s="85"/>
      <c r="F26" s="85"/>
      <c r="G26" s="132"/>
      <c r="H26" s="85"/>
      <c r="I26" s="133"/>
      <c r="J26" s="133"/>
      <c r="K26" s="133"/>
      <c r="L26" s="133"/>
      <c r="M26" s="133"/>
      <c r="N26" s="133"/>
      <c r="O26" s="133"/>
      <c r="P26" s="133"/>
      <c r="Q26" s="133"/>
      <c r="R26" s="133"/>
      <c r="S26" s="133"/>
    </row>
    <row r="27" spans="1:19">
      <c r="A27" s="85"/>
      <c r="B27" s="85"/>
      <c r="C27" s="85"/>
      <c r="D27" s="85"/>
      <c r="E27" s="85"/>
      <c r="F27" s="85"/>
      <c r="G27" s="132"/>
      <c r="H27" s="85"/>
      <c r="I27" s="133"/>
      <c r="J27" s="133"/>
      <c r="K27" s="133"/>
      <c r="L27" s="133"/>
      <c r="M27" s="133"/>
      <c r="N27" s="133"/>
      <c r="O27" s="133"/>
      <c r="P27" s="133"/>
      <c r="Q27" s="133"/>
      <c r="R27" s="133"/>
      <c r="S27" s="133"/>
    </row>
    <row r="28" spans="1:19">
      <c r="A28" s="85"/>
      <c r="B28" s="85"/>
      <c r="C28" s="85"/>
      <c r="D28" s="85"/>
      <c r="E28" s="85"/>
      <c r="F28" s="85"/>
      <c r="G28" s="132"/>
      <c r="H28" s="85"/>
      <c r="I28" s="133"/>
      <c r="J28" s="133"/>
      <c r="K28" s="133"/>
      <c r="L28" s="133"/>
      <c r="M28" s="133"/>
      <c r="N28" s="133"/>
      <c r="O28" s="133"/>
      <c r="P28" s="133"/>
      <c r="Q28" s="133"/>
      <c r="R28" s="133"/>
      <c r="S28" s="133"/>
    </row>
    <row r="29" spans="1:19">
      <c r="A29" s="85"/>
      <c r="B29" s="85"/>
      <c r="C29" s="85"/>
      <c r="D29" s="85"/>
      <c r="E29" s="85"/>
      <c r="F29" s="85"/>
      <c r="G29" s="132"/>
      <c r="H29" s="85"/>
      <c r="I29" s="133"/>
      <c r="J29" s="133"/>
      <c r="K29" s="133"/>
      <c r="L29" s="133"/>
      <c r="M29" s="133"/>
      <c r="N29" s="133"/>
      <c r="O29" s="133"/>
      <c r="P29" s="133"/>
      <c r="Q29" s="133"/>
      <c r="R29" s="133"/>
      <c r="S29" s="133"/>
    </row>
    <row r="30" spans="1:19">
      <c r="A30" s="85"/>
      <c r="B30" s="85"/>
      <c r="C30" s="85"/>
      <c r="D30" s="85"/>
      <c r="E30" s="85"/>
      <c r="F30" s="85"/>
      <c r="G30" s="132"/>
      <c r="H30" s="85"/>
      <c r="I30" s="133"/>
      <c r="J30" s="133"/>
      <c r="K30" s="133"/>
      <c r="L30" s="133"/>
      <c r="M30" s="133"/>
      <c r="N30" s="133"/>
      <c r="O30" s="133"/>
      <c r="P30" s="133"/>
      <c r="Q30" s="133"/>
      <c r="R30" s="133"/>
      <c r="S30" s="133"/>
    </row>
    <row r="31" spans="1:19">
      <c r="A31" s="85"/>
      <c r="B31" s="85"/>
      <c r="C31" s="85"/>
      <c r="D31" s="85"/>
      <c r="E31" s="85"/>
      <c r="F31" s="85"/>
      <c r="G31" s="132"/>
      <c r="H31" s="85"/>
      <c r="I31" s="133"/>
      <c r="J31" s="133"/>
      <c r="K31" s="133"/>
      <c r="L31" s="133"/>
      <c r="M31" s="133"/>
      <c r="N31" s="133"/>
      <c r="O31" s="133"/>
      <c r="P31" s="133"/>
      <c r="Q31" s="133"/>
      <c r="R31" s="133"/>
      <c r="S31" s="133"/>
    </row>
    <row r="32" spans="1:19">
      <c r="A32" s="85"/>
      <c r="B32" s="85"/>
      <c r="C32" s="85"/>
      <c r="D32" s="85"/>
      <c r="E32" s="85"/>
      <c r="F32" s="85"/>
      <c r="G32" s="132"/>
      <c r="H32" s="85"/>
      <c r="I32" s="133"/>
      <c r="J32" s="133"/>
      <c r="K32" s="133"/>
      <c r="L32" s="133"/>
      <c r="M32" s="133"/>
      <c r="N32" s="133"/>
      <c r="O32" s="133"/>
      <c r="P32" s="133"/>
      <c r="Q32" s="133"/>
      <c r="R32" s="133"/>
      <c r="S32" s="133"/>
    </row>
    <row r="33" spans="1:19">
      <c r="A33" s="85"/>
      <c r="B33" s="85"/>
      <c r="C33" s="85"/>
      <c r="D33" s="85"/>
      <c r="E33" s="85"/>
      <c r="F33" s="85"/>
      <c r="G33" s="132"/>
      <c r="H33" s="85"/>
      <c r="I33" s="133"/>
      <c r="J33" s="133"/>
      <c r="K33" s="133"/>
      <c r="L33" s="133"/>
      <c r="M33" s="133"/>
      <c r="N33" s="133"/>
      <c r="O33" s="133"/>
      <c r="P33" s="133"/>
      <c r="Q33" s="133"/>
      <c r="R33" s="133"/>
      <c r="S33" s="133"/>
    </row>
    <row r="34" spans="1:19">
      <c r="A34" s="85"/>
      <c r="B34" s="85"/>
      <c r="C34" s="85"/>
      <c r="D34" s="85"/>
      <c r="E34" s="85"/>
      <c r="F34" s="85"/>
      <c r="G34" s="132"/>
      <c r="H34" s="85"/>
      <c r="I34" s="133"/>
      <c r="J34" s="133"/>
      <c r="K34" s="133"/>
      <c r="L34" s="133"/>
      <c r="M34" s="133"/>
      <c r="N34" s="133"/>
      <c r="O34" s="133"/>
      <c r="P34" s="133"/>
      <c r="Q34" s="133"/>
      <c r="R34" s="133"/>
      <c r="S34" s="133"/>
    </row>
    <row r="35" spans="1:19">
      <c r="A35" s="85"/>
      <c r="B35" s="85"/>
      <c r="C35" s="85"/>
      <c r="D35" s="85"/>
      <c r="E35" s="85"/>
      <c r="F35" s="85"/>
      <c r="G35" s="132"/>
      <c r="H35" s="85"/>
      <c r="I35" s="133"/>
      <c r="J35" s="133"/>
      <c r="K35" s="133"/>
      <c r="L35" s="133"/>
      <c r="M35" s="133"/>
      <c r="N35" s="133"/>
      <c r="O35" s="133"/>
      <c r="P35" s="133"/>
      <c r="Q35" s="133"/>
      <c r="R35" s="133"/>
      <c r="S35" s="133"/>
    </row>
    <row r="36" spans="1:19">
      <c r="A36" s="85"/>
      <c r="B36" s="85"/>
      <c r="C36" s="85"/>
      <c r="D36" s="85"/>
      <c r="E36" s="85"/>
      <c r="F36" s="85"/>
      <c r="G36" s="132"/>
      <c r="H36" s="85"/>
      <c r="I36" s="133"/>
      <c r="J36" s="133"/>
      <c r="K36" s="133"/>
      <c r="L36" s="133"/>
      <c r="M36" s="133"/>
      <c r="N36" s="133"/>
      <c r="O36" s="133"/>
      <c r="P36" s="133"/>
      <c r="Q36" s="133"/>
      <c r="R36" s="133"/>
      <c r="S36" s="133"/>
    </row>
    <row r="37" spans="1:19">
      <c r="A37" s="85"/>
      <c r="B37" s="85"/>
      <c r="C37" s="85"/>
      <c r="D37" s="85"/>
      <c r="E37" s="85"/>
      <c r="F37" s="85"/>
      <c r="G37" s="132"/>
      <c r="H37" s="85"/>
      <c r="I37" s="133"/>
      <c r="J37" s="133"/>
      <c r="K37" s="133"/>
      <c r="L37" s="133"/>
      <c r="M37" s="133"/>
      <c r="N37" s="133"/>
      <c r="O37" s="133"/>
      <c r="P37" s="133"/>
      <c r="Q37" s="133"/>
      <c r="R37" s="133"/>
      <c r="S37" s="133"/>
    </row>
    <row r="38" spans="1:19">
      <c r="A38" s="85"/>
      <c r="B38" s="85"/>
      <c r="C38" s="85"/>
      <c r="D38" s="85"/>
      <c r="E38" s="85"/>
      <c r="F38" s="85"/>
      <c r="G38" s="132"/>
      <c r="H38" s="85"/>
      <c r="I38" s="133"/>
      <c r="J38" s="133"/>
      <c r="K38" s="133"/>
      <c r="L38" s="133"/>
      <c r="M38" s="133"/>
      <c r="N38" s="133"/>
      <c r="O38" s="133"/>
      <c r="P38" s="133"/>
      <c r="Q38" s="133"/>
      <c r="R38" s="133"/>
      <c r="S38" s="133"/>
    </row>
    <row r="39" spans="1:19">
      <c r="A39" s="85"/>
      <c r="B39" s="85"/>
      <c r="C39" s="85"/>
      <c r="D39" s="85"/>
      <c r="E39" s="85"/>
      <c r="F39" s="85"/>
      <c r="G39" s="132"/>
      <c r="H39" s="85"/>
      <c r="I39" s="133"/>
      <c r="J39" s="133"/>
      <c r="K39" s="133"/>
      <c r="L39" s="133"/>
      <c r="M39" s="133"/>
      <c r="N39" s="133"/>
      <c r="O39" s="133"/>
      <c r="P39" s="133"/>
      <c r="Q39" s="133"/>
      <c r="R39" s="133"/>
      <c r="S39" s="133"/>
    </row>
    <row r="40" spans="1:19">
      <c r="A40" s="85"/>
      <c r="B40" s="85"/>
      <c r="C40" s="85"/>
      <c r="D40" s="85"/>
      <c r="E40" s="85"/>
      <c r="F40" s="85"/>
      <c r="G40" s="132"/>
      <c r="H40" s="85"/>
      <c r="I40" s="133"/>
      <c r="J40" s="133"/>
      <c r="K40" s="133"/>
      <c r="L40" s="133"/>
      <c r="M40" s="133"/>
      <c r="N40" s="133"/>
      <c r="O40" s="133"/>
      <c r="P40" s="133"/>
      <c r="Q40" s="133"/>
      <c r="R40" s="133"/>
      <c r="S40" s="133"/>
    </row>
    <row r="41" spans="1:19">
      <c r="A41" s="85"/>
      <c r="B41" s="85"/>
      <c r="C41" s="85"/>
      <c r="D41" s="85"/>
      <c r="E41" s="85"/>
      <c r="F41" s="85"/>
      <c r="G41" s="132"/>
      <c r="H41" s="85"/>
      <c r="I41" s="133"/>
      <c r="J41" s="133"/>
      <c r="K41" s="133"/>
      <c r="L41" s="133"/>
      <c r="M41" s="133"/>
      <c r="N41" s="133"/>
      <c r="O41" s="133"/>
      <c r="P41" s="133"/>
      <c r="Q41" s="133"/>
      <c r="R41" s="133"/>
      <c r="S41" s="133"/>
    </row>
    <row r="42" spans="1:19">
      <c r="A42" s="85"/>
      <c r="B42" s="85"/>
      <c r="C42" s="85"/>
      <c r="D42" s="85"/>
      <c r="E42" s="85"/>
      <c r="F42" s="85"/>
      <c r="G42" s="132"/>
      <c r="H42" s="85"/>
      <c r="I42" s="133"/>
      <c r="J42" s="133"/>
      <c r="K42" s="133"/>
      <c r="L42" s="133"/>
      <c r="M42" s="133"/>
      <c r="N42" s="133"/>
      <c r="O42" s="133"/>
      <c r="P42" s="133"/>
      <c r="Q42" s="133"/>
      <c r="R42" s="133"/>
      <c r="S42" s="133"/>
    </row>
    <row r="43" spans="1:19">
      <c r="A43" s="85"/>
      <c r="B43" s="85"/>
      <c r="C43" s="85"/>
      <c r="D43" s="85"/>
      <c r="E43" s="85"/>
      <c r="F43" s="85"/>
      <c r="G43" s="132"/>
      <c r="H43" s="85"/>
      <c r="I43" s="133"/>
      <c r="J43" s="133"/>
      <c r="K43" s="133"/>
      <c r="L43" s="133"/>
      <c r="M43" s="133"/>
      <c r="N43" s="133"/>
      <c r="O43" s="133"/>
      <c r="P43" s="133"/>
      <c r="Q43" s="133"/>
      <c r="R43" s="133"/>
      <c r="S43" s="133"/>
    </row>
    <row r="44" spans="1:19">
      <c r="A44" s="85"/>
      <c r="B44" s="85"/>
      <c r="C44" s="85"/>
      <c r="D44" s="85"/>
      <c r="E44" s="85"/>
      <c r="F44" s="85"/>
      <c r="G44" s="132"/>
      <c r="H44" s="85"/>
      <c r="I44" s="133"/>
      <c r="J44" s="133"/>
      <c r="K44" s="133"/>
      <c r="L44" s="133"/>
      <c r="M44" s="133"/>
      <c r="N44" s="133"/>
      <c r="O44" s="133"/>
      <c r="P44" s="133"/>
      <c r="Q44" s="133"/>
      <c r="R44" s="133"/>
      <c r="S44" s="133"/>
    </row>
    <row r="45" spans="1:19">
      <c r="A45" s="85"/>
      <c r="B45" s="85"/>
      <c r="C45" s="85"/>
      <c r="D45" s="85"/>
      <c r="E45" s="85"/>
      <c r="F45" s="85"/>
      <c r="G45" s="132"/>
      <c r="H45" s="85"/>
      <c r="I45" s="133"/>
      <c r="J45" s="133"/>
      <c r="K45" s="133"/>
      <c r="L45" s="133"/>
      <c r="M45" s="133"/>
      <c r="N45" s="133"/>
      <c r="O45" s="133"/>
      <c r="P45" s="133"/>
      <c r="Q45" s="133"/>
      <c r="R45" s="133"/>
      <c r="S45" s="133"/>
    </row>
    <row r="46" spans="1:19">
      <c r="A46" s="85"/>
      <c r="B46" s="85"/>
      <c r="C46" s="85"/>
      <c r="D46" s="85"/>
      <c r="E46" s="85"/>
      <c r="F46" s="85"/>
      <c r="G46" s="132"/>
      <c r="H46" s="85"/>
      <c r="I46" s="133"/>
      <c r="J46" s="133"/>
      <c r="K46" s="133"/>
      <c r="L46" s="133"/>
      <c r="M46" s="133"/>
      <c r="N46" s="133"/>
      <c r="O46" s="133"/>
      <c r="P46" s="133"/>
      <c r="Q46" s="133"/>
      <c r="R46" s="133"/>
      <c r="S46" s="133"/>
    </row>
    <row r="47" spans="1:19">
      <c r="A47" s="85"/>
      <c r="B47" s="85"/>
      <c r="C47" s="85"/>
      <c r="D47" s="85"/>
      <c r="E47" s="85"/>
      <c r="F47" s="85"/>
      <c r="G47" s="132"/>
      <c r="H47" s="85"/>
      <c r="I47" s="133"/>
      <c r="J47" s="133"/>
      <c r="K47" s="133"/>
      <c r="L47" s="133"/>
      <c r="M47" s="133"/>
      <c r="N47" s="133"/>
      <c r="O47" s="133"/>
      <c r="P47" s="133"/>
      <c r="Q47" s="133"/>
      <c r="R47" s="133"/>
      <c r="S47" s="133"/>
    </row>
    <row r="48" spans="1:19">
      <c r="A48" s="85"/>
      <c r="B48" s="85"/>
      <c r="C48" s="85"/>
      <c r="D48" s="85"/>
      <c r="E48" s="85"/>
      <c r="F48" s="85"/>
      <c r="G48" s="132"/>
      <c r="H48" s="85"/>
      <c r="I48" s="133"/>
      <c r="J48" s="133"/>
      <c r="K48" s="133"/>
      <c r="L48" s="133"/>
      <c r="M48" s="133"/>
      <c r="N48" s="133"/>
      <c r="O48" s="133"/>
      <c r="P48" s="133"/>
      <c r="Q48" s="133"/>
      <c r="R48" s="133"/>
      <c r="S48" s="133"/>
    </row>
    <row r="49" spans="1:19">
      <c r="A49" s="85"/>
      <c r="B49" s="85"/>
      <c r="C49" s="85"/>
      <c r="D49" s="85"/>
      <c r="E49" s="85"/>
      <c r="F49" s="85"/>
      <c r="G49" s="132"/>
      <c r="H49" s="85"/>
      <c r="I49" s="133"/>
      <c r="J49" s="133"/>
      <c r="K49" s="133"/>
      <c r="L49" s="133"/>
      <c r="M49" s="133"/>
      <c r="N49" s="133"/>
      <c r="O49" s="133"/>
      <c r="P49" s="133"/>
      <c r="Q49" s="133"/>
      <c r="R49" s="133"/>
      <c r="S49" s="133"/>
    </row>
    <row r="50" spans="1:19">
      <c r="A50" s="85"/>
      <c r="B50" s="85"/>
      <c r="C50" s="85"/>
      <c r="D50" s="85"/>
      <c r="E50" s="85"/>
      <c r="F50" s="85"/>
      <c r="G50" s="132"/>
      <c r="H50" s="85"/>
      <c r="I50" s="133"/>
      <c r="J50" s="133"/>
      <c r="K50" s="133"/>
      <c r="L50" s="133"/>
      <c r="M50" s="133"/>
      <c r="N50" s="133"/>
      <c r="O50" s="133"/>
      <c r="P50" s="133"/>
      <c r="Q50" s="133"/>
      <c r="R50" s="133"/>
      <c r="S50" s="133"/>
    </row>
    <row r="51" spans="1:19">
      <c r="A51" s="85"/>
      <c r="B51" s="85"/>
      <c r="C51" s="85"/>
      <c r="D51" s="85"/>
      <c r="E51" s="85"/>
      <c r="F51" s="85"/>
      <c r="G51" s="132"/>
      <c r="H51" s="85"/>
      <c r="I51" s="133"/>
      <c r="J51" s="133"/>
      <c r="K51" s="133"/>
      <c r="L51" s="133"/>
      <c r="M51" s="133"/>
      <c r="N51" s="133"/>
      <c r="O51" s="133"/>
      <c r="P51" s="133"/>
      <c r="Q51" s="133"/>
      <c r="R51" s="133"/>
      <c r="S51" s="133"/>
    </row>
    <row r="52" spans="1:19">
      <c r="A52" s="85"/>
      <c r="B52" s="85"/>
      <c r="C52" s="85"/>
      <c r="D52" s="85"/>
      <c r="E52" s="85"/>
      <c r="F52" s="85"/>
      <c r="G52" s="132"/>
      <c r="H52" s="85"/>
      <c r="I52" s="133"/>
      <c r="J52" s="133"/>
      <c r="K52" s="133"/>
      <c r="L52" s="133"/>
      <c r="M52" s="133"/>
      <c r="N52" s="133"/>
      <c r="O52" s="133"/>
      <c r="P52" s="133"/>
      <c r="Q52" s="133"/>
      <c r="R52" s="133"/>
      <c r="S52" s="133"/>
    </row>
    <row r="53" spans="1:19">
      <c r="A53" s="85"/>
      <c r="B53" s="85"/>
      <c r="C53" s="85"/>
      <c r="D53" s="85"/>
      <c r="E53" s="85"/>
      <c r="F53" s="85"/>
      <c r="G53" s="132"/>
      <c r="H53" s="85"/>
      <c r="I53" s="133"/>
      <c r="J53" s="133"/>
      <c r="K53" s="133"/>
      <c r="L53" s="133"/>
      <c r="M53" s="133"/>
      <c r="N53" s="133"/>
      <c r="O53" s="133"/>
      <c r="P53" s="133"/>
      <c r="Q53" s="133"/>
      <c r="R53" s="133"/>
      <c r="S53" s="133"/>
    </row>
    <row r="54" spans="1:19">
      <c r="A54" s="85"/>
      <c r="B54" s="85"/>
      <c r="C54" s="85"/>
      <c r="D54" s="85"/>
      <c r="E54" s="85"/>
      <c r="F54" s="85"/>
      <c r="G54" s="132"/>
      <c r="H54" s="85"/>
      <c r="I54" s="133"/>
      <c r="J54" s="133"/>
      <c r="K54" s="133"/>
      <c r="L54" s="133"/>
      <c r="M54" s="133"/>
      <c r="N54" s="133"/>
      <c r="O54" s="133"/>
      <c r="P54" s="133"/>
      <c r="Q54" s="133"/>
      <c r="R54" s="133"/>
      <c r="S54" s="133"/>
    </row>
    <row r="55" spans="1:19">
      <c r="A55" s="85"/>
      <c r="B55" s="85"/>
      <c r="C55" s="85"/>
      <c r="D55" s="85"/>
      <c r="E55" s="85"/>
      <c r="F55" s="85"/>
      <c r="G55" s="132"/>
      <c r="H55" s="85"/>
      <c r="I55" s="133"/>
      <c r="J55" s="133"/>
      <c r="K55" s="133"/>
      <c r="L55" s="133"/>
      <c r="M55" s="133"/>
      <c r="N55" s="133"/>
      <c r="O55" s="133"/>
      <c r="P55" s="133"/>
      <c r="Q55" s="133"/>
      <c r="R55" s="133"/>
      <c r="S55" s="133"/>
    </row>
    <row r="56" spans="1:19">
      <c r="A56" s="85"/>
      <c r="B56" s="85"/>
      <c r="C56" s="85"/>
      <c r="D56" s="85"/>
      <c r="E56" s="85"/>
      <c r="F56" s="85"/>
      <c r="G56" s="132"/>
      <c r="H56" s="85"/>
      <c r="I56" s="133"/>
      <c r="J56" s="133"/>
      <c r="K56" s="133"/>
      <c r="L56" s="133"/>
      <c r="M56" s="133"/>
      <c r="N56" s="133"/>
      <c r="O56" s="133"/>
      <c r="P56" s="133"/>
      <c r="Q56" s="133"/>
      <c r="R56" s="133"/>
      <c r="S56" s="133"/>
    </row>
    <row r="57" spans="1:19">
      <c r="A57" s="85"/>
      <c r="B57" s="85"/>
      <c r="C57" s="85"/>
      <c r="D57" s="85"/>
      <c r="E57" s="85"/>
      <c r="F57" s="85"/>
      <c r="G57" s="132"/>
      <c r="H57" s="85"/>
      <c r="I57" s="133"/>
      <c r="J57" s="133"/>
      <c r="K57" s="133"/>
      <c r="L57" s="133"/>
      <c r="M57" s="133"/>
      <c r="N57" s="133"/>
      <c r="O57" s="133"/>
      <c r="P57" s="133"/>
      <c r="Q57" s="133"/>
      <c r="R57" s="133"/>
      <c r="S57" s="133"/>
    </row>
    <row r="58" spans="1:19">
      <c r="A58" s="85"/>
      <c r="B58" s="85"/>
      <c r="C58" s="85"/>
      <c r="D58" s="85"/>
      <c r="E58" s="85"/>
      <c r="F58" s="85"/>
      <c r="G58" s="132"/>
      <c r="H58" s="85"/>
      <c r="I58" s="133"/>
      <c r="J58" s="133"/>
      <c r="K58" s="133"/>
      <c r="L58" s="133"/>
      <c r="M58" s="133"/>
      <c r="N58" s="133"/>
      <c r="O58" s="133"/>
      <c r="P58" s="133"/>
      <c r="Q58" s="133"/>
      <c r="R58" s="133"/>
      <c r="S58" s="133"/>
    </row>
    <row r="59" spans="1:19">
      <c r="A59" s="85"/>
      <c r="B59" s="85"/>
      <c r="C59" s="85"/>
      <c r="D59" s="85"/>
      <c r="E59" s="85"/>
      <c r="F59" s="85"/>
      <c r="G59" s="132"/>
      <c r="H59" s="85"/>
      <c r="I59" s="133"/>
      <c r="J59" s="133"/>
      <c r="K59" s="133"/>
      <c r="L59" s="133"/>
      <c r="M59" s="133"/>
      <c r="N59" s="133"/>
      <c r="O59" s="133"/>
      <c r="P59" s="133"/>
      <c r="Q59" s="133"/>
      <c r="R59" s="133"/>
      <c r="S59" s="133"/>
    </row>
    <row r="60" spans="1:19">
      <c r="A60" s="85"/>
      <c r="B60" s="85"/>
      <c r="C60" s="85"/>
      <c r="D60" s="85"/>
      <c r="E60" s="85"/>
      <c r="F60" s="85"/>
      <c r="G60" s="132"/>
      <c r="H60" s="85"/>
      <c r="I60" s="133"/>
      <c r="J60" s="133"/>
      <c r="K60" s="133"/>
      <c r="L60" s="133"/>
      <c r="M60" s="133"/>
      <c r="N60" s="133"/>
      <c r="O60" s="133"/>
      <c r="P60" s="133"/>
      <c r="Q60" s="133"/>
      <c r="R60" s="133"/>
      <c r="S60" s="133"/>
    </row>
    <row r="61" spans="1:19">
      <c r="A61" s="85"/>
      <c r="B61" s="85"/>
      <c r="C61" s="85"/>
      <c r="D61" s="85"/>
      <c r="E61" s="85"/>
      <c r="F61" s="85"/>
      <c r="G61" s="132"/>
      <c r="H61" s="85"/>
      <c r="I61" s="133"/>
      <c r="J61" s="133"/>
      <c r="K61" s="133"/>
      <c r="L61" s="133"/>
      <c r="M61" s="133"/>
      <c r="N61" s="133"/>
      <c r="O61" s="133"/>
      <c r="P61" s="133"/>
      <c r="Q61" s="133"/>
      <c r="R61" s="133"/>
      <c r="S61" s="133"/>
    </row>
    <row r="62" spans="1:19">
      <c r="A62" s="85"/>
      <c r="B62" s="85"/>
      <c r="C62" s="85"/>
      <c r="D62" s="85"/>
      <c r="E62" s="85"/>
      <c r="F62" s="85"/>
      <c r="G62" s="132"/>
      <c r="H62" s="85"/>
      <c r="I62" s="133"/>
      <c r="J62" s="133"/>
      <c r="K62" s="133"/>
      <c r="L62" s="133"/>
      <c r="M62" s="133"/>
      <c r="N62" s="133"/>
      <c r="O62" s="133"/>
      <c r="P62" s="133"/>
      <c r="Q62" s="133"/>
      <c r="R62" s="133"/>
      <c r="S62" s="133"/>
    </row>
    <row r="63" spans="1:19">
      <c r="A63" s="85"/>
      <c r="B63" s="85"/>
      <c r="C63" s="85"/>
      <c r="D63" s="85"/>
      <c r="E63" s="85"/>
      <c r="F63" s="85"/>
      <c r="G63" s="132"/>
      <c r="H63" s="85"/>
      <c r="I63" s="133"/>
      <c r="J63" s="133"/>
      <c r="K63" s="133"/>
      <c r="L63" s="133"/>
      <c r="M63" s="133"/>
      <c r="N63" s="133"/>
      <c r="O63" s="133"/>
      <c r="P63" s="133"/>
      <c r="Q63" s="133"/>
      <c r="R63" s="133"/>
      <c r="S63" s="133"/>
    </row>
    <row r="64" spans="1:19">
      <c r="A64" s="85"/>
      <c r="B64" s="85"/>
      <c r="C64" s="85"/>
      <c r="D64" s="85"/>
      <c r="E64" s="85"/>
      <c r="F64" s="85"/>
      <c r="G64" s="132"/>
      <c r="H64" s="85"/>
      <c r="I64" s="133"/>
      <c r="J64" s="133"/>
      <c r="K64" s="133"/>
      <c r="L64" s="133"/>
      <c r="M64" s="133"/>
      <c r="N64" s="133"/>
      <c r="O64" s="133"/>
      <c r="P64" s="133"/>
      <c r="Q64" s="133"/>
      <c r="R64" s="133"/>
      <c r="S64" s="133"/>
    </row>
    <row r="65" spans="1:19">
      <c r="A65" s="85"/>
      <c r="B65" s="85"/>
      <c r="C65" s="85"/>
      <c r="D65" s="85"/>
      <c r="E65" s="85"/>
      <c r="F65" s="85"/>
      <c r="G65" s="132"/>
      <c r="H65" s="85"/>
      <c r="I65" s="133"/>
      <c r="J65" s="133"/>
      <c r="K65" s="133"/>
      <c r="L65" s="133"/>
      <c r="M65" s="133"/>
      <c r="N65" s="133"/>
      <c r="O65" s="133"/>
      <c r="P65" s="133"/>
      <c r="Q65" s="133"/>
      <c r="R65" s="133"/>
      <c r="S65" s="133"/>
    </row>
    <row r="66" spans="1:19">
      <c r="A66" s="85"/>
      <c r="B66" s="85"/>
      <c r="C66" s="85"/>
      <c r="D66" s="85"/>
      <c r="E66" s="85"/>
      <c r="F66" s="85"/>
      <c r="G66" s="132"/>
      <c r="H66" s="85"/>
      <c r="I66" s="133"/>
      <c r="J66" s="133"/>
      <c r="K66" s="133"/>
      <c r="L66" s="133"/>
      <c r="M66" s="133"/>
      <c r="N66" s="133"/>
      <c r="O66" s="133"/>
      <c r="P66" s="133"/>
      <c r="Q66" s="133"/>
      <c r="R66" s="133"/>
      <c r="S66" s="133"/>
    </row>
    <row r="67" spans="1:19">
      <c r="A67" s="85"/>
      <c r="B67" s="85"/>
      <c r="C67" s="85"/>
      <c r="D67" s="85"/>
      <c r="E67" s="85"/>
      <c r="F67" s="85"/>
      <c r="G67" s="132"/>
      <c r="H67" s="85"/>
      <c r="I67" s="133"/>
      <c r="J67" s="133"/>
      <c r="K67" s="133"/>
      <c r="L67" s="133"/>
      <c r="M67" s="133"/>
      <c r="N67" s="133"/>
      <c r="O67" s="133"/>
      <c r="P67" s="133"/>
      <c r="Q67" s="133"/>
      <c r="R67" s="133"/>
      <c r="S67" s="133"/>
    </row>
    <row r="68" spans="1:19">
      <c r="A68" s="85"/>
      <c r="B68" s="85"/>
      <c r="C68" s="85"/>
      <c r="D68" s="85"/>
      <c r="E68" s="85"/>
      <c r="F68" s="85"/>
      <c r="G68" s="132"/>
      <c r="H68" s="85"/>
      <c r="I68" s="133"/>
      <c r="J68" s="133"/>
      <c r="K68" s="133"/>
      <c r="L68" s="133"/>
      <c r="M68" s="133"/>
      <c r="N68" s="133"/>
      <c r="O68" s="133"/>
      <c r="P68" s="133"/>
      <c r="Q68" s="133"/>
      <c r="R68" s="133"/>
      <c r="S68" s="133"/>
    </row>
    <row r="69" spans="1:19">
      <c r="A69" s="85"/>
      <c r="B69" s="85"/>
      <c r="C69" s="85"/>
      <c r="D69" s="85"/>
      <c r="E69" s="85"/>
      <c r="F69" s="85"/>
      <c r="G69" s="132"/>
      <c r="H69" s="85"/>
      <c r="I69" s="133"/>
      <c r="J69" s="133"/>
      <c r="K69" s="133"/>
      <c r="L69" s="133"/>
      <c r="M69" s="133"/>
      <c r="N69" s="133"/>
      <c r="O69" s="133"/>
      <c r="P69" s="133"/>
      <c r="Q69" s="133"/>
      <c r="R69" s="133"/>
      <c r="S69" s="133"/>
    </row>
    <row r="70" spans="1:19">
      <c r="A70" s="85"/>
      <c r="B70" s="85"/>
      <c r="C70" s="85"/>
      <c r="D70" s="85"/>
      <c r="E70" s="85"/>
      <c r="F70" s="85"/>
      <c r="G70" s="132"/>
      <c r="H70" s="85"/>
      <c r="I70" s="133"/>
      <c r="J70" s="133"/>
      <c r="K70" s="133"/>
      <c r="L70" s="133"/>
      <c r="M70" s="133"/>
      <c r="N70" s="133"/>
      <c r="O70" s="133"/>
      <c r="P70" s="133"/>
      <c r="Q70" s="133"/>
      <c r="R70" s="133"/>
      <c r="S70" s="133"/>
    </row>
    <row r="71" spans="1:19">
      <c r="A71" s="85"/>
      <c r="B71" s="85"/>
      <c r="C71" s="85"/>
      <c r="D71" s="85"/>
      <c r="E71" s="85"/>
      <c r="F71" s="85"/>
      <c r="G71" s="132"/>
      <c r="H71" s="85"/>
      <c r="I71" s="133"/>
      <c r="J71" s="133"/>
      <c r="K71" s="133"/>
      <c r="L71" s="133"/>
      <c r="M71" s="133"/>
      <c r="N71" s="133"/>
      <c r="O71" s="133"/>
      <c r="P71" s="133"/>
      <c r="Q71" s="133"/>
      <c r="R71" s="133"/>
      <c r="S71" s="133"/>
    </row>
    <row r="72" spans="1:19">
      <c r="A72" s="85"/>
      <c r="B72" s="85"/>
      <c r="C72" s="85"/>
      <c r="D72" s="85"/>
      <c r="E72" s="85"/>
      <c r="F72" s="85"/>
      <c r="G72" s="132"/>
      <c r="H72" s="85"/>
      <c r="I72" s="133"/>
      <c r="J72" s="133"/>
      <c r="K72" s="133"/>
      <c r="L72" s="133"/>
      <c r="M72" s="133"/>
      <c r="N72" s="133"/>
      <c r="O72" s="133"/>
      <c r="P72" s="133"/>
      <c r="Q72" s="133"/>
      <c r="R72" s="133"/>
      <c r="S72" s="133"/>
    </row>
    <row r="73" spans="1:19">
      <c r="A73" s="85"/>
      <c r="B73" s="85"/>
      <c r="C73" s="85"/>
      <c r="D73" s="85"/>
      <c r="E73" s="85"/>
      <c r="F73" s="85"/>
      <c r="G73" s="132"/>
      <c r="H73" s="85"/>
      <c r="I73" s="133"/>
      <c r="J73" s="133"/>
      <c r="K73" s="133"/>
      <c r="L73" s="133"/>
      <c r="M73" s="133"/>
      <c r="N73" s="133"/>
      <c r="O73" s="133"/>
      <c r="P73" s="133"/>
      <c r="Q73" s="133"/>
      <c r="R73" s="133"/>
      <c r="S73" s="133"/>
    </row>
    <row r="74" spans="1:19">
      <c r="A74" s="85"/>
      <c r="B74" s="85"/>
      <c r="C74" s="85"/>
      <c r="D74" s="85"/>
      <c r="E74" s="85"/>
      <c r="F74" s="85"/>
      <c r="G74" s="132"/>
      <c r="H74" s="85"/>
      <c r="I74" s="133"/>
      <c r="J74" s="133"/>
      <c r="K74" s="133"/>
      <c r="L74" s="133"/>
      <c r="M74" s="133"/>
      <c r="N74" s="133"/>
      <c r="O74" s="133"/>
      <c r="P74" s="133"/>
      <c r="Q74" s="133"/>
      <c r="R74" s="133"/>
      <c r="S74" s="133"/>
    </row>
    <row r="75" spans="1:19">
      <c r="A75" s="85"/>
      <c r="B75" s="85"/>
      <c r="C75" s="85"/>
      <c r="D75" s="85"/>
      <c r="E75" s="85"/>
      <c r="F75" s="85"/>
      <c r="G75" s="132"/>
      <c r="H75" s="85"/>
      <c r="I75" s="133"/>
      <c r="J75" s="133"/>
      <c r="K75" s="133"/>
      <c r="L75" s="133"/>
      <c r="M75" s="133"/>
      <c r="N75" s="133"/>
      <c r="O75" s="133"/>
      <c r="P75" s="133"/>
      <c r="Q75" s="133"/>
      <c r="R75" s="133"/>
      <c r="S75" s="133"/>
    </row>
    <row r="76" spans="1:19">
      <c r="A76" s="85"/>
      <c r="B76" s="85"/>
      <c r="C76" s="85"/>
      <c r="D76" s="85"/>
      <c r="E76" s="85"/>
      <c r="F76" s="85"/>
      <c r="G76" s="132"/>
      <c r="H76" s="85"/>
      <c r="I76" s="133"/>
      <c r="J76" s="133"/>
      <c r="K76" s="133"/>
      <c r="L76" s="133"/>
      <c r="M76" s="133"/>
      <c r="N76" s="133"/>
      <c r="O76" s="133"/>
      <c r="P76" s="133"/>
      <c r="Q76" s="133"/>
      <c r="R76" s="133"/>
      <c r="S76" s="133"/>
    </row>
    <row r="77" spans="1:19">
      <c r="A77" s="85"/>
      <c r="B77" s="85"/>
      <c r="C77" s="85"/>
      <c r="D77" s="85"/>
      <c r="E77" s="85"/>
      <c r="F77" s="85"/>
      <c r="G77" s="132"/>
      <c r="H77" s="85"/>
      <c r="I77" s="133"/>
      <c r="J77" s="133"/>
      <c r="K77" s="133"/>
      <c r="L77" s="133"/>
      <c r="M77" s="133"/>
      <c r="N77" s="133"/>
      <c r="O77" s="133"/>
      <c r="P77" s="133"/>
      <c r="Q77" s="133"/>
      <c r="R77" s="133"/>
      <c r="S77" s="133"/>
    </row>
    <row r="78" spans="1:19">
      <c r="A78" s="85"/>
      <c r="B78" s="85"/>
      <c r="C78" s="85"/>
      <c r="D78" s="85"/>
      <c r="E78" s="85"/>
      <c r="F78" s="85"/>
      <c r="G78" s="132"/>
      <c r="H78" s="85"/>
      <c r="I78" s="133"/>
      <c r="J78" s="133"/>
      <c r="K78" s="133"/>
      <c r="L78" s="133"/>
      <c r="M78" s="133"/>
      <c r="N78" s="133"/>
      <c r="O78" s="133"/>
      <c r="P78" s="133"/>
      <c r="Q78" s="133"/>
      <c r="R78" s="133"/>
      <c r="S78" s="133"/>
    </row>
    <row r="79" spans="1:19">
      <c r="A79" s="85"/>
      <c r="B79" s="85"/>
      <c r="C79" s="85"/>
      <c r="D79" s="85"/>
      <c r="E79" s="85"/>
      <c r="F79" s="85"/>
      <c r="G79" s="132"/>
      <c r="H79" s="85"/>
      <c r="I79" s="133"/>
      <c r="J79" s="133"/>
      <c r="K79" s="133"/>
      <c r="L79" s="133"/>
      <c r="M79" s="133"/>
      <c r="N79" s="133"/>
      <c r="O79" s="133"/>
      <c r="P79" s="133"/>
      <c r="Q79" s="133"/>
      <c r="R79" s="133"/>
      <c r="S79" s="133"/>
    </row>
    <row r="80" spans="1:19">
      <c r="A80" s="85"/>
      <c r="B80" s="85"/>
      <c r="C80" s="85"/>
      <c r="D80" s="85"/>
      <c r="E80" s="85"/>
      <c r="F80" s="85"/>
      <c r="G80" s="132"/>
      <c r="H80" s="85"/>
      <c r="I80" s="133"/>
      <c r="J80" s="133"/>
      <c r="K80" s="133"/>
      <c r="L80" s="133"/>
      <c r="M80" s="133"/>
      <c r="N80" s="133"/>
      <c r="O80" s="133"/>
      <c r="P80" s="133"/>
      <c r="Q80" s="133"/>
      <c r="R80" s="133"/>
      <c r="S80" s="133"/>
    </row>
    <row r="81" spans="1:19">
      <c r="A81" s="85"/>
      <c r="B81" s="85"/>
      <c r="C81" s="85"/>
      <c r="D81" s="85"/>
      <c r="E81" s="85"/>
      <c r="F81" s="85"/>
      <c r="G81" s="132"/>
      <c r="H81" s="85"/>
      <c r="I81" s="133"/>
      <c r="J81" s="133"/>
      <c r="K81" s="133"/>
      <c r="L81" s="133"/>
      <c r="M81" s="133"/>
      <c r="N81" s="133"/>
      <c r="O81" s="133"/>
      <c r="P81" s="133"/>
      <c r="Q81" s="133"/>
      <c r="R81" s="133"/>
      <c r="S81" s="133"/>
    </row>
    <row r="82" spans="1:19">
      <c r="A82" s="85"/>
      <c r="B82" s="85"/>
      <c r="C82" s="85"/>
      <c r="D82" s="85"/>
      <c r="E82" s="85"/>
      <c r="F82" s="85"/>
      <c r="G82" s="132"/>
      <c r="H82" s="85"/>
      <c r="I82" s="133"/>
      <c r="J82" s="133"/>
      <c r="K82" s="133"/>
      <c r="L82" s="133"/>
      <c r="M82" s="133"/>
      <c r="N82" s="133"/>
      <c r="O82" s="133"/>
      <c r="P82" s="133"/>
      <c r="Q82" s="133"/>
      <c r="R82" s="133"/>
      <c r="S82" s="133"/>
    </row>
    <row r="83" spans="1:19">
      <c r="A83" s="85"/>
      <c r="B83" s="85"/>
      <c r="C83" s="85"/>
      <c r="D83" s="85"/>
      <c r="E83" s="85"/>
      <c r="F83" s="85"/>
      <c r="G83" s="132"/>
      <c r="H83" s="85"/>
      <c r="I83" s="133"/>
      <c r="J83" s="133"/>
      <c r="K83" s="133"/>
      <c r="L83" s="133"/>
      <c r="M83" s="133"/>
      <c r="N83" s="133"/>
      <c r="O83" s="133"/>
      <c r="P83" s="133"/>
      <c r="Q83" s="133"/>
      <c r="R83" s="133"/>
      <c r="S83" s="133"/>
    </row>
    <row r="84" spans="1:19">
      <c r="A84" s="85"/>
      <c r="B84" s="85"/>
      <c r="C84" s="85"/>
      <c r="D84" s="85"/>
      <c r="E84" s="85"/>
      <c r="F84" s="85"/>
      <c r="G84" s="132"/>
      <c r="H84" s="85"/>
      <c r="I84" s="133"/>
      <c r="J84" s="133"/>
      <c r="K84" s="133"/>
      <c r="L84" s="133"/>
      <c r="M84" s="133"/>
      <c r="N84" s="133"/>
      <c r="O84" s="133"/>
      <c r="P84" s="133"/>
      <c r="Q84" s="133"/>
      <c r="R84" s="133"/>
      <c r="S84" s="133"/>
    </row>
    <row r="85" spans="1:19">
      <c r="A85" s="85"/>
      <c r="B85" s="85"/>
      <c r="C85" s="85"/>
      <c r="D85" s="85"/>
      <c r="E85" s="85"/>
      <c r="F85" s="85"/>
      <c r="G85" s="132"/>
      <c r="H85" s="85"/>
      <c r="I85" s="133"/>
      <c r="J85" s="133"/>
      <c r="K85" s="133"/>
      <c r="L85" s="133"/>
      <c r="M85" s="133"/>
      <c r="N85" s="133"/>
      <c r="O85" s="133"/>
      <c r="P85" s="133"/>
      <c r="Q85" s="133"/>
      <c r="R85" s="133"/>
      <c r="S85" s="133"/>
    </row>
    <row r="86" spans="1:19">
      <c r="A86" s="85"/>
      <c r="B86" s="85"/>
      <c r="C86" s="85"/>
      <c r="D86" s="85"/>
      <c r="E86" s="85"/>
      <c r="F86" s="85"/>
      <c r="G86" s="132"/>
      <c r="H86" s="85"/>
      <c r="I86" s="133"/>
      <c r="J86" s="133"/>
      <c r="K86" s="133"/>
      <c r="L86" s="133"/>
      <c r="M86" s="133"/>
      <c r="N86" s="133"/>
      <c r="O86" s="133"/>
      <c r="P86" s="133"/>
      <c r="Q86" s="133"/>
      <c r="R86" s="133"/>
      <c r="S86" s="133"/>
    </row>
    <row r="87" spans="1:19">
      <c r="A87" s="85"/>
      <c r="B87" s="85"/>
      <c r="C87" s="85"/>
      <c r="D87" s="85"/>
      <c r="E87" s="85"/>
      <c r="F87" s="85"/>
      <c r="G87" s="132"/>
      <c r="H87" s="85"/>
      <c r="I87" s="133"/>
      <c r="J87" s="133"/>
      <c r="K87" s="133"/>
      <c r="L87" s="133"/>
      <c r="M87" s="133"/>
      <c r="N87" s="133"/>
      <c r="O87" s="133"/>
      <c r="P87" s="133"/>
      <c r="Q87" s="133"/>
      <c r="R87" s="133"/>
      <c r="S87" s="133"/>
    </row>
    <row r="88" spans="1:19">
      <c r="A88" s="85"/>
      <c r="B88" s="85"/>
      <c r="C88" s="85"/>
      <c r="D88" s="85"/>
      <c r="E88" s="85"/>
      <c r="F88" s="85"/>
      <c r="G88" s="132"/>
      <c r="H88" s="85"/>
      <c r="I88" s="133"/>
      <c r="J88" s="133"/>
      <c r="K88" s="133"/>
      <c r="L88" s="133"/>
      <c r="M88" s="133"/>
      <c r="N88" s="133"/>
      <c r="O88" s="133"/>
      <c r="P88" s="133"/>
      <c r="Q88" s="133"/>
      <c r="R88" s="133"/>
      <c r="S88" s="133"/>
    </row>
    <row r="89" spans="1:19">
      <c r="A89" s="85"/>
      <c r="B89" s="85"/>
      <c r="C89" s="85"/>
      <c r="D89" s="85"/>
      <c r="E89" s="85"/>
      <c r="F89" s="85"/>
      <c r="G89" s="132"/>
      <c r="H89" s="85"/>
      <c r="I89" s="133"/>
      <c r="J89" s="133"/>
      <c r="K89" s="133"/>
      <c r="L89" s="133"/>
      <c r="M89" s="133"/>
      <c r="N89" s="133"/>
      <c r="O89" s="133"/>
      <c r="P89" s="133"/>
      <c r="Q89" s="133"/>
      <c r="R89" s="133"/>
      <c r="S89" s="133"/>
    </row>
    <row r="90" spans="1:19">
      <c r="A90" s="85"/>
      <c r="B90" s="85"/>
      <c r="C90" s="85"/>
      <c r="D90" s="85"/>
      <c r="E90" s="85"/>
      <c r="F90" s="85"/>
      <c r="G90" s="132"/>
      <c r="H90" s="85"/>
      <c r="I90" s="133"/>
      <c r="J90" s="133"/>
      <c r="K90" s="133"/>
      <c r="L90" s="133"/>
      <c r="M90" s="133"/>
      <c r="N90" s="133"/>
      <c r="O90" s="133"/>
      <c r="P90" s="133"/>
      <c r="Q90" s="133"/>
      <c r="R90" s="133"/>
      <c r="S90" s="133"/>
    </row>
    <row r="91" spans="1:19">
      <c r="A91" s="85"/>
      <c r="B91" s="85"/>
      <c r="C91" s="85"/>
      <c r="D91" s="85"/>
      <c r="E91" s="85"/>
      <c r="F91" s="85"/>
      <c r="G91" s="132"/>
      <c r="H91" s="85"/>
      <c r="I91" s="133"/>
      <c r="J91" s="133"/>
      <c r="K91" s="133"/>
      <c r="L91" s="133"/>
      <c r="M91" s="133"/>
      <c r="N91" s="133"/>
      <c r="O91" s="133"/>
      <c r="P91" s="133"/>
      <c r="Q91" s="133"/>
      <c r="R91" s="133"/>
      <c r="S91" s="133"/>
    </row>
    <row r="92" spans="1:19">
      <c r="A92" s="85"/>
      <c r="B92" s="85"/>
      <c r="C92" s="85"/>
      <c r="D92" s="85"/>
      <c r="E92" s="85"/>
      <c r="F92" s="85"/>
      <c r="G92" s="132"/>
      <c r="H92" s="85"/>
      <c r="I92" s="133"/>
      <c r="J92" s="133"/>
      <c r="K92" s="133"/>
      <c r="L92" s="133"/>
      <c r="M92" s="133"/>
      <c r="N92" s="133"/>
      <c r="O92" s="133"/>
      <c r="P92" s="133"/>
      <c r="Q92" s="133"/>
      <c r="R92" s="133"/>
      <c r="S92" s="133"/>
    </row>
    <row r="93" spans="1:19">
      <c r="A93" s="85"/>
      <c r="B93" s="85"/>
      <c r="C93" s="85"/>
      <c r="D93" s="85"/>
      <c r="E93" s="85"/>
      <c r="F93" s="85"/>
      <c r="G93" s="132"/>
      <c r="H93" s="85"/>
      <c r="I93" s="133"/>
      <c r="J93" s="133"/>
      <c r="K93" s="133"/>
      <c r="L93" s="133"/>
      <c r="M93" s="133"/>
      <c r="N93" s="133"/>
      <c r="O93" s="133"/>
      <c r="P93" s="133"/>
      <c r="Q93" s="133"/>
      <c r="R93" s="133"/>
      <c r="S93" s="133"/>
    </row>
    <row r="94" spans="1:19">
      <c r="A94" s="85"/>
      <c r="B94" s="85"/>
      <c r="C94" s="85"/>
      <c r="D94" s="85"/>
      <c r="E94" s="85"/>
      <c r="F94" s="85"/>
      <c r="G94" s="132"/>
      <c r="H94" s="85"/>
      <c r="I94" s="133"/>
      <c r="J94" s="133"/>
      <c r="K94" s="133"/>
      <c r="L94" s="133"/>
      <c r="M94" s="133"/>
      <c r="N94" s="133"/>
      <c r="O94" s="133"/>
      <c r="P94" s="133"/>
      <c r="Q94" s="133"/>
      <c r="R94" s="133"/>
      <c r="S94" s="133"/>
    </row>
    <row r="95" spans="1:19">
      <c r="A95" s="85"/>
      <c r="B95" s="85"/>
      <c r="C95" s="85"/>
      <c r="D95" s="85"/>
      <c r="E95" s="85"/>
      <c r="F95" s="85"/>
      <c r="G95" s="132"/>
      <c r="H95" s="85"/>
      <c r="I95" s="133"/>
      <c r="J95" s="133"/>
      <c r="K95" s="133"/>
      <c r="L95" s="133"/>
      <c r="M95" s="133"/>
      <c r="N95" s="133"/>
      <c r="O95" s="133"/>
      <c r="P95" s="133"/>
      <c r="Q95" s="133"/>
      <c r="R95" s="133"/>
      <c r="S95" s="133"/>
    </row>
    <row r="96" spans="1:19">
      <c r="A96" s="85"/>
      <c r="B96" s="85"/>
      <c r="C96" s="85"/>
      <c r="D96" s="85"/>
      <c r="E96" s="85"/>
      <c r="F96" s="85"/>
      <c r="G96" s="132"/>
      <c r="H96" s="85"/>
      <c r="I96" s="133"/>
      <c r="J96" s="133"/>
      <c r="K96" s="133"/>
      <c r="L96" s="133"/>
      <c r="M96" s="133"/>
      <c r="N96" s="133"/>
      <c r="O96" s="133"/>
      <c r="P96" s="133"/>
      <c r="Q96" s="133"/>
      <c r="R96" s="133"/>
      <c r="S96" s="133"/>
    </row>
    <row r="97" spans="1:19">
      <c r="A97" s="85"/>
      <c r="B97" s="85"/>
      <c r="C97" s="85"/>
      <c r="D97" s="85"/>
      <c r="E97" s="85"/>
      <c r="F97" s="85"/>
      <c r="G97" s="132"/>
      <c r="H97" s="85"/>
      <c r="I97" s="133"/>
      <c r="J97" s="133"/>
      <c r="K97" s="133"/>
      <c r="L97" s="133"/>
      <c r="M97" s="133"/>
      <c r="N97" s="133"/>
      <c r="O97" s="133"/>
      <c r="P97" s="133"/>
      <c r="Q97" s="133"/>
      <c r="R97" s="133"/>
      <c r="S97" s="133"/>
    </row>
    <row r="98" spans="1:19">
      <c r="A98" s="85"/>
      <c r="B98" s="85"/>
      <c r="C98" s="85"/>
      <c r="D98" s="85"/>
      <c r="E98" s="85"/>
      <c r="F98" s="85"/>
      <c r="G98" s="132"/>
      <c r="H98" s="85"/>
      <c r="I98" s="133"/>
      <c r="J98" s="133"/>
      <c r="K98" s="133"/>
      <c r="L98" s="133"/>
      <c r="M98" s="133"/>
      <c r="N98" s="133"/>
      <c r="O98" s="133"/>
      <c r="P98" s="133"/>
      <c r="Q98" s="133"/>
      <c r="R98" s="133"/>
      <c r="S98" s="133"/>
    </row>
    <row r="99" spans="1:19">
      <c r="A99" s="85"/>
      <c r="B99" s="85"/>
      <c r="C99" s="85"/>
      <c r="D99" s="85"/>
      <c r="E99" s="85"/>
      <c r="F99" s="85"/>
      <c r="G99" s="132"/>
      <c r="H99" s="85"/>
      <c r="I99" s="133"/>
      <c r="J99" s="133"/>
      <c r="K99" s="133"/>
      <c r="L99" s="133"/>
      <c r="M99" s="133"/>
      <c r="N99" s="133"/>
      <c r="O99" s="133"/>
      <c r="P99" s="133"/>
      <c r="Q99" s="133"/>
      <c r="R99" s="133"/>
      <c r="S99" s="133"/>
    </row>
    <row r="100" spans="1:19">
      <c r="A100" s="85"/>
      <c r="B100" s="85"/>
      <c r="C100" s="85"/>
      <c r="D100" s="85"/>
      <c r="E100" s="85"/>
      <c r="F100" s="85"/>
      <c r="G100" s="132"/>
      <c r="H100" s="85"/>
      <c r="I100" s="133"/>
      <c r="J100" s="133"/>
      <c r="K100" s="133"/>
      <c r="L100" s="133"/>
      <c r="M100" s="133"/>
      <c r="N100" s="133"/>
      <c r="O100" s="133"/>
      <c r="P100" s="133"/>
      <c r="Q100" s="133"/>
      <c r="R100" s="133"/>
      <c r="S100" s="133"/>
    </row>
    <row r="101" spans="1:19">
      <c r="A101" s="85"/>
      <c r="B101" s="85"/>
      <c r="C101" s="85"/>
      <c r="D101" s="85"/>
      <c r="E101" s="85"/>
      <c r="F101" s="85"/>
      <c r="G101" s="132"/>
      <c r="H101" s="85"/>
      <c r="I101" s="133"/>
      <c r="J101" s="133"/>
      <c r="K101" s="133"/>
      <c r="L101" s="133"/>
      <c r="M101" s="133"/>
      <c r="N101" s="133"/>
      <c r="O101" s="133"/>
      <c r="P101" s="133"/>
      <c r="Q101" s="133"/>
      <c r="R101" s="133"/>
      <c r="S101" s="133"/>
    </row>
    <row r="102" spans="1:19">
      <c r="A102" s="85"/>
      <c r="B102" s="85"/>
      <c r="C102" s="85"/>
      <c r="D102" s="85"/>
      <c r="E102" s="85"/>
      <c r="F102" s="85"/>
      <c r="G102" s="132"/>
      <c r="H102" s="85"/>
      <c r="I102" s="133"/>
      <c r="J102" s="133"/>
      <c r="K102" s="133"/>
      <c r="L102" s="133"/>
      <c r="M102" s="133"/>
      <c r="N102" s="133"/>
      <c r="O102" s="133"/>
      <c r="P102" s="133"/>
      <c r="Q102" s="133"/>
      <c r="R102" s="133"/>
      <c r="S102" s="133"/>
    </row>
    <row r="103" spans="1:19">
      <c r="A103" s="85"/>
      <c r="B103" s="85"/>
      <c r="C103" s="85"/>
      <c r="D103" s="85"/>
      <c r="E103" s="85"/>
      <c r="F103" s="85"/>
      <c r="G103" s="132"/>
      <c r="H103" s="85"/>
      <c r="I103" s="133"/>
      <c r="J103" s="133"/>
      <c r="K103" s="133"/>
      <c r="L103" s="133"/>
      <c r="M103" s="133"/>
      <c r="N103" s="133"/>
      <c r="O103" s="133"/>
      <c r="P103" s="133"/>
      <c r="Q103" s="133"/>
      <c r="R103" s="133"/>
      <c r="S103" s="133"/>
    </row>
    <row r="104" spans="1:19">
      <c r="A104" s="85"/>
      <c r="B104" s="85"/>
      <c r="C104" s="85"/>
      <c r="D104" s="85"/>
      <c r="E104" s="85"/>
      <c r="F104" s="85"/>
      <c r="G104" s="132"/>
      <c r="H104" s="85"/>
      <c r="I104" s="133"/>
      <c r="J104" s="133"/>
      <c r="K104" s="133"/>
      <c r="L104" s="133"/>
      <c r="M104" s="133"/>
      <c r="N104" s="133"/>
      <c r="O104" s="133"/>
      <c r="P104" s="133"/>
      <c r="Q104" s="133"/>
      <c r="R104" s="133"/>
      <c r="S104" s="133"/>
    </row>
    <row r="105" spans="1:19">
      <c r="A105" s="85"/>
      <c r="B105" s="85"/>
      <c r="C105" s="85"/>
      <c r="D105" s="85"/>
      <c r="E105" s="85"/>
      <c r="F105" s="85"/>
      <c r="G105" s="132"/>
      <c r="H105" s="85"/>
      <c r="I105" s="133"/>
      <c r="J105" s="133"/>
      <c r="K105" s="133"/>
      <c r="L105" s="133"/>
      <c r="M105" s="133"/>
      <c r="N105" s="133"/>
      <c r="O105" s="133"/>
      <c r="P105" s="133"/>
      <c r="Q105" s="133"/>
      <c r="R105" s="133"/>
      <c r="S105" s="133"/>
    </row>
    <row r="106" spans="1:19">
      <c r="A106" s="85"/>
      <c r="B106" s="85"/>
      <c r="C106" s="85"/>
      <c r="D106" s="85"/>
      <c r="E106" s="85"/>
      <c r="F106" s="85"/>
      <c r="G106" s="132"/>
      <c r="H106" s="85"/>
      <c r="I106" s="133"/>
      <c r="J106" s="133"/>
      <c r="K106" s="133"/>
      <c r="L106" s="133"/>
      <c r="M106" s="133"/>
      <c r="N106" s="133"/>
      <c r="O106" s="133"/>
      <c r="P106" s="133"/>
      <c r="Q106" s="133"/>
      <c r="R106" s="133"/>
      <c r="S106" s="133"/>
    </row>
    <row r="107" spans="1:19">
      <c r="A107" s="85"/>
      <c r="B107" s="85"/>
      <c r="C107" s="85"/>
      <c r="D107" s="85"/>
      <c r="E107" s="85"/>
      <c r="F107" s="85"/>
      <c r="G107" s="132"/>
      <c r="H107" s="85"/>
      <c r="I107" s="133"/>
      <c r="J107" s="133"/>
      <c r="K107" s="133"/>
      <c r="L107" s="133"/>
      <c r="M107" s="133"/>
      <c r="N107" s="133"/>
      <c r="O107" s="133"/>
      <c r="P107" s="133"/>
      <c r="Q107" s="133"/>
      <c r="R107" s="133"/>
      <c r="S107" s="133"/>
    </row>
    <row r="108" spans="1:19">
      <c r="A108" s="85"/>
      <c r="B108" s="85"/>
      <c r="C108" s="85"/>
      <c r="D108" s="85"/>
      <c r="E108" s="85"/>
      <c r="F108" s="85"/>
      <c r="G108" s="132"/>
      <c r="H108" s="85"/>
      <c r="I108" s="133"/>
      <c r="J108" s="133"/>
      <c r="K108" s="133"/>
      <c r="L108" s="133"/>
      <c r="M108" s="133"/>
      <c r="N108" s="133"/>
      <c r="O108" s="133"/>
      <c r="P108" s="133"/>
      <c r="Q108" s="133"/>
      <c r="R108" s="133"/>
      <c r="S108" s="133"/>
    </row>
    <row r="109" spans="1:19">
      <c r="A109" s="85"/>
      <c r="B109" s="85"/>
      <c r="C109" s="85"/>
      <c r="D109" s="85"/>
      <c r="E109" s="85"/>
      <c r="F109" s="85"/>
      <c r="G109" s="132"/>
      <c r="H109" s="85"/>
      <c r="I109" s="133"/>
      <c r="J109" s="133"/>
      <c r="K109" s="133"/>
      <c r="L109" s="133"/>
      <c r="M109" s="133"/>
      <c r="N109" s="133"/>
      <c r="O109" s="133"/>
      <c r="P109" s="133"/>
      <c r="Q109" s="133"/>
      <c r="R109" s="133"/>
      <c r="S109" s="133"/>
    </row>
    <row r="110" spans="1:19">
      <c r="A110" s="85"/>
      <c r="B110" s="85"/>
      <c r="C110" s="85"/>
      <c r="D110" s="85"/>
      <c r="E110" s="85"/>
      <c r="F110" s="85"/>
      <c r="G110" s="132"/>
      <c r="H110" s="85"/>
      <c r="I110" s="133"/>
      <c r="J110" s="133"/>
      <c r="K110" s="133"/>
      <c r="L110" s="133"/>
      <c r="M110" s="133"/>
      <c r="N110" s="133"/>
      <c r="O110" s="133"/>
      <c r="P110" s="133"/>
      <c r="Q110" s="133"/>
      <c r="R110" s="133"/>
      <c r="S110" s="133"/>
    </row>
    <row r="111" spans="1:19">
      <c r="A111" s="85"/>
      <c r="B111" s="85"/>
      <c r="C111" s="85"/>
      <c r="D111" s="85"/>
      <c r="E111" s="85"/>
      <c r="F111" s="85"/>
      <c r="G111" s="132"/>
      <c r="H111" s="85"/>
      <c r="I111" s="133"/>
      <c r="J111" s="133"/>
      <c r="K111" s="133"/>
      <c r="L111" s="133"/>
      <c r="M111" s="133"/>
      <c r="N111" s="133"/>
      <c r="O111" s="133"/>
      <c r="P111" s="133"/>
      <c r="Q111" s="133"/>
      <c r="R111" s="133"/>
      <c r="S111" s="133"/>
    </row>
    <row r="112" spans="1:19">
      <c r="A112" s="85"/>
      <c r="B112" s="85"/>
      <c r="C112" s="85"/>
      <c r="D112" s="85"/>
      <c r="E112" s="85"/>
      <c r="F112" s="85"/>
      <c r="G112" s="132"/>
      <c r="H112" s="85"/>
      <c r="I112" s="133"/>
      <c r="J112" s="133"/>
      <c r="K112" s="133"/>
      <c r="L112" s="133"/>
      <c r="M112" s="133"/>
      <c r="N112" s="133"/>
      <c r="O112" s="133"/>
      <c r="P112" s="133"/>
      <c r="Q112" s="133"/>
      <c r="R112" s="133"/>
      <c r="S112" s="133"/>
    </row>
    <row r="113" spans="1:19">
      <c r="A113" s="85"/>
      <c r="B113" s="85"/>
      <c r="C113" s="85"/>
      <c r="D113" s="85"/>
      <c r="E113" s="85"/>
      <c r="F113" s="85"/>
      <c r="G113" s="132"/>
      <c r="H113" s="85"/>
      <c r="I113" s="133"/>
      <c r="J113" s="133"/>
      <c r="K113" s="133"/>
      <c r="L113" s="133"/>
      <c r="M113" s="133"/>
      <c r="N113" s="133"/>
      <c r="O113" s="133"/>
      <c r="P113" s="133"/>
      <c r="Q113" s="133"/>
      <c r="R113" s="133"/>
      <c r="S113" s="133"/>
    </row>
    <row r="114" spans="1:19">
      <c r="A114" s="85"/>
      <c r="B114" s="85"/>
      <c r="C114" s="85"/>
      <c r="D114" s="85"/>
      <c r="E114" s="85"/>
      <c r="F114" s="85"/>
      <c r="G114" s="132"/>
      <c r="H114" s="85"/>
      <c r="I114" s="133"/>
      <c r="J114" s="133"/>
      <c r="K114" s="133"/>
      <c r="L114" s="133"/>
      <c r="M114" s="133"/>
      <c r="N114" s="133"/>
      <c r="O114" s="133"/>
      <c r="P114" s="133"/>
      <c r="Q114" s="133"/>
      <c r="R114" s="133"/>
      <c r="S114" s="133"/>
    </row>
    <row r="115" spans="1:19">
      <c r="A115" s="85"/>
      <c r="B115" s="85"/>
      <c r="C115" s="85"/>
      <c r="D115" s="85"/>
      <c r="E115" s="85"/>
      <c r="F115" s="85"/>
      <c r="G115" s="132"/>
      <c r="H115" s="85"/>
      <c r="I115" s="133"/>
      <c r="J115" s="133"/>
      <c r="K115" s="133"/>
      <c r="L115" s="133"/>
      <c r="M115" s="133"/>
      <c r="N115" s="133"/>
      <c r="O115" s="133"/>
      <c r="P115" s="133"/>
      <c r="Q115" s="133"/>
      <c r="R115" s="133"/>
      <c r="S115" s="133"/>
    </row>
    <row r="116" spans="1:19">
      <c r="A116" s="85"/>
      <c r="B116" s="85"/>
      <c r="C116" s="85"/>
      <c r="D116" s="85"/>
      <c r="E116" s="85"/>
      <c r="F116" s="85"/>
      <c r="G116" s="132"/>
      <c r="H116" s="85"/>
      <c r="I116" s="133"/>
      <c r="J116" s="133"/>
      <c r="K116" s="133"/>
      <c r="L116" s="133"/>
      <c r="M116" s="133"/>
      <c r="N116" s="133"/>
      <c r="O116" s="133"/>
      <c r="P116" s="133"/>
      <c r="Q116" s="133"/>
      <c r="R116" s="133"/>
      <c r="S116" s="133"/>
    </row>
    <row r="117" spans="1:19">
      <c r="A117" s="85"/>
      <c r="B117" s="85"/>
      <c r="C117" s="85"/>
      <c r="D117" s="85"/>
      <c r="E117" s="85"/>
      <c r="F117" s="85"/>
      <c r="G117" s="132"/>
      <c r="H117" s="85"/>
      <c r="I117" s="133"/>
      <c r="J117" s="133"/>
      <c r="K117" s="133"/>
      <c r="L117" s="133"/>
      <c r="M117" s="133"/>
      <c r="N117" s="133"/>
      <c r="O117" s="133"/>
      <c r="P117" s="133"/>
      <c r="Q117" s="133"/>
      <c r="R117" s="133"/>
      <c r="S117" s="133"/>
    </row>
    <row r="118" spans="1:19">
      <c r="A118" s="85"/>
      <c r="B118" s="85"/>
      <c r="C118" s="85"/>
      <c r="D118" s="85"/>
      <c r="E118" s="85"/>
      <c r="F118" s="85"/>
      <c r="G118" s="132"/>
      <c r="H118" s="85"/>
      <c r="I118" s="133"/>
      <c r="J118" s="133"/>
      <c r="K118" s="133"/>
      <c r="L118" s="133"/>
      <c r="M118" s="133"/>
      <c r="N118" s="133"/>
      <c r="O118" s="133"/>
      <c r="P118" s="133"/>
      <c r="Q118" s="133"/>
      <c r="R118" s="133"/>
      <c r="S118" s="133"/>
    </row>
    <row r="119" spans="1:19">
      <c r="A119" s="85"/>
      <c r="B119" s="85"/>
      <c r="C119" s="85"/>
      <c r="D119" s="85"/>
      <c r="E119" s="85"/>
      <c r="F119" s="85"/>
      <c r="G119" s="132"/>
      <c r="H119" s="85"/>
      <c r="I119" s="133"/>
      <c r="J119" s="133"/>
      <c r="K119" s="133"/>
      <c r="L119" s="133"/>
      <c r="M119" s="133"/>
      <c r="N119" s="133"/>
      <c r="O119" s="133"/>
      <c r="P119" s="133"/>
      <c r="Q119" s="133"/>
      <c r="R119" s="133"/>
      <c r="S119" s="133"/>
    </row>
    <row r="120" spans="1:19">
      <c r="A120" s="85"/>
      <c r="B120" s="85"/>
      <c r="C120" s="85"/>
      <c r="D120" s="85"/>
      <c r="E120" s="85"/>
      <c r="F120" s="85"/>
      <c r="G120" s="132"/>
      <c r="H120" s="85"/>
      <c r="I120" s="133"/>
      <c r="J120" s="133"/>
      <c r="K120" s="133"/>
      <c r="L120" s="133"/>
      <c r="M120" s="133"/>
      <c r="N120" s="133"/>
      <c r="O120" s="133"/>
      <c r="P120" s="133"/>
      <c r="Q120" s="133"/>
      <c r="R120" s="133"/>
      <c r="S120" s="133"/>
    </row>
    <row r="121" spans="1:19">
      <c r="A121" s="85"/>
      <c r="B121" s="85"/>
      <c r="C121" s="85"/>
      <c r="D121" s="85"/>
      <c r="E121" s="85"/>
      <c r="F121" s="85"/>
      <c r="G121" s="132"/>
      <c r="H121" s="85"/>
      <c r="I121" s="133"/>
      <c r="J121" s="133"/>
      <c r="K121" s="133"/>
      <c r="L121" s="133"/>
      <c r="M121" s="133"/>
      <c r="N121" s="133"/>
      <c r="O121" s="133"/>
      <c r="P121" s="133"/>
      <c r="Q121" s="133"/>
      <c r="R121" s="133"/>
      <c r="S121" s="133"/>
    </row>
    <row r="122" spans="1:19">
      <c r="A122" s="85"/>
      <c r="B122" s="85"/>
      <c r="C122" s="85"/>
      <c r="D122" s="85"/>
      <c r="E122" s="85"/>
      <c r="F122" s="85"/>
      <c r="G122" s="132"/>
      <c r="H122" s="85"/>
      <c r="I122" s="133"/>
      <c r="J122" s="133"/>
      <c r="K122" s="133"/>
      <c r="L122" s="133"/>
      <c r="M122" s="133"/>
      <c r="N122" s="133"/>
      <c r="O122" s="133"/>
      <c r="P122" s="133"/>
      <c r="Q122" s="133"/>
      <c r="R122" s="133"/>
      <c r="S122" s="133"/>
    </row>
    <row r="123" spans="1:19">
      <c r="A123" s="85"/>
      <c r="B123" s="85"/>
      <c r="C123" s="85"/>
      <c r="D123" s="85"/>
      <c r="E123" s="85"/>
      <c r="F123" s="85"/>
      <c r="G123" s="132"/>
      <c r="H123" s="85"/>
      <c r="I123" s="133"/>
      <c r="J123" s="133"/>
      <c r="K123" s="133"/>
      <c r="L123" s="133"/>
      <c r="M123" s="133"/>
      <c r="N123" s="133"/>
      <c r="O123" s="133"/>
      <c r="P123" s="133"/>
      <c r="Q123" s="133"/>
      <c r="R123" s="133"/>
      <c r="S123" s="133"/>
    </row>
    <row r="124" spans="1:19">
      <c r="A124" s="85"/>
      <c r="B124" s="85"/>
      <c r="C124" s="85"/>
      <c r="D124" s="85"/>
      <c r="E124" s="85"/>
      <c r="F124" s="85"/>
      <c r="G124" s="132"/>
      <c r="H124" s="85"/>
      <c r="I124" s="133"/>
      <c r="J124" s="133"/>
      <c r="K124" s="133"/>
      <c r="L124" s="133"/>
      <c r="M124" s="133"/>
      <c r="N124" s="133"/>
      <c r="O124" s="133"/>
      <c r="P124" s="133"/>
      <c r="Q124" s="133"/>
      <c r="R124" s="133"/>
      <c r="S124" s="133"/>
    </row>
    <row r="125" spans="1:19">
      <c r="A125" s="85"/>
      <c r="B125" s="85"/>
      <c r="C125" s="85"/>
      <c r="D125" s="85"/>
      <c r="E125" s="85"/>
      <c r="F125" s="85"/>
      <c r="G125" s="132"/>
      <c r="H125" s="85"/>
      <c r="I125" s="133"/>
      <c r="J125" s="133"/>
      <c r="K125" s="133"/>
      <c r="L125" s="133"/>
      <c r="M125" s="133"/>
      <c r="N125" s="133"/>
      <c r="O125" s="133"/>
      <c r="P125" s="133"/>
      <c r="Q125" s="133"/>
      <c r="R125" s="133"/>
      <c r="S125" s="133"/>
    </row>
    <row r="126" spans="1:19">
      <c r="A126" s="85"/>
      <c r="B126" s="85"/>
      <c r="C126" s="85"/>
      <c r="D126" s="85"/>
      <c r="E126" s="85"/>
      <c r="F126" s="85"/>
      <c r="G126" s="132"/>
      <c r="H126" s="85"/>
      <c r="I126" s="133"/>
      <c r="J126" s="133"/>
      <c r="K126" s="133"/>
      <c r="L126" s="133"/>
      <c r="M126" s="133"/>
      <c r="N126" s="133"/>
      <c r="O126" s="133"/>
      <c r="P126" s="133"/>
      <c r="Q126" s="133"/>
      <c r="R126" s="133"/>
      <c r="S126" s="133"/>
    </row>
    <row r="127" spans="1:19">
      <c r="A127" s="85"/>
      <c r="B127" s="85"/>
      <c r="C127" s="85"/>
      <c r="D127" s="85"/>
      <c r="E127" s="85"/>
      <c r="F127" s="85"/>
      <c r="G127" s="132"/>
      <c r="H127" s="85"/>
      <c r="I127" s="133"/>
      <c r="J127" s="133"/>
      <c r="K127" s="133"/>
      <c r="L127" s="133"/>
      <c r="M127" s="133"/>
      <c r="N127" s="133"/>
      <c r="O127" s="133"/>
      <c r="P127" s="133"/>
      <c r="Q127" s="133"/>
      <c r="R127" s="133"/>
      <c r="S127" s="133"/>
    </row>
    <row r="128" spans="1:19">
      <c r="A128" s="85"/>
      <c r="B128" s="85"/>
      <c r="C128" s="85"/>
      <c r="D128" s="85"/>
      <c r="E128" s="85"/>
      <c r="F128" s="85"/>
      <c r="G128" s="132"/>
      <c r="H128" s="85"/>
      <c r="I128" s="133"/>
      <c r="J128" s="133"/>
      <c r="K128" s="133"/>
      <c r="L128" s="133"/>
      <c r="M128" s="133"/>
      <c r="N128" s="133"/>
      <c r="O128" s="133"/>
      <c r="P128" s="133"/>
      <c r="Q128" s="133"/>
      <c r="R128" s="133"/>
      <c r="S128" s="133"/>
    </row>
    <row r="129" spans="1:19">
      <c r="A129" s="85"/>
      <c r="B129" s="85"/>
      <c r="C129" s="85"/>
      <c r="D129" s="85"/>
      <c r="E129" s="85"/>
      <c r="F129" s="85"/>
      <c r="G129" s="132"/>
      <c r="H129" s="85"/>
      <c r="I129" s="133"/>
      <c r="J129" s="133"/>
      <c r="K129" s="133"/>
      <c r="L129" s="133"/>
      <c r="M129" s="133"/>
      <c r="N129" s="133"/>
      <c r="O129" s="133"/>
      <c r="P129" s="133"/>
      <c r="Q129" s="133"/>
      <c r="R129" s="133"/>
      <c r="S129" s="133"/>
    </row>
    <row r="130" spans="1:19">
      <c r="A130" s="85"/>
      <c r="B130" s="85"/>
      <c r="C130" s="85"/>
      <c r="D130" s="85"/>
      <c r="E130" s="85"/>
      <c r="F130" s="85"/>
      <c r="G130" s="132"/>
      <c r="H130" s="85"/>
      <c r="I130" s="133"/>
      <c r="J130" s="133"/>
      <c r="K130" s="133"/>
      <c r="L130" s="133"/>
      <c r="M130" s="133"/>
      <c r="N130" s="133"/>
      <c r="O130" s="133"/>
      <c r="P130" s="133"/>
      <c r="Q130" s="133"/>
      <c r="R130" s="133"/>
      <c r="S130" s="133"/>
    </row>
    <row r="131" spans="1:19">
      <c r="A131" s="85"/>
      <c r="B131" s="85"/>
      <c r="C131" s="85"/>
      <c r="D131" s="85"/>
      <c r="E131" s="85"/>
      <c r="F131" s="85"/>
      <c r="G131" s="132"/>
      <c r="H131" s="85"/>
      <c r="I131" s="133"/>
      <c r="J131" s="133"/>
      <c r="K131" s="133"/>
      <c r="L131" s="133"/>
      <c r="M131" s="133"/>
      <c r="N131" s="133"/>
      <c r="O131" s="133"/>
      <c r="P131" s="133"/>
      <c r="Q131" s="133"/>
      <c r="R131" s="133"/>
      <c r="S131" s="133"/>
    </row>
    <row r="132" spans="1:19">
      <c r="A132" s="85"/>
      <c r="B132" s="85"/>
      <c r="C132" s="85"/>
      <c r="D132" s="85"/>
      <c r="E132" s="85"/>
      <c r="F132" s="85"/>
      <c r="G132" s="132"/>
      <c r="H132" s="85"/>
      <c r="I132" s="133"/>
      <c r="J132" s="133"/>
      <c r="K132" s="133"/>
      <c r="L132" s="133"/>
      <c r="M132" s="133"/>
      <c r="N132" s="133"/>
      <c r="O132" s="133"/>
      <c r="P132" s="133"/>
      <c r="Q132" s="133"/>
      <c r="R132" s="133"/>
      <c r="S132" s="133"/>
    </row>
    <row r="133" spans="1:19">
      <c r="A133" s="85"/>
      <c r="B133" s="85"/>
      <c r="C133" s="85"/>
      <c r="D133" s="85"/>
      <c r="E133" s="85"/>
      <c r="F133" s="85"/>
      <c r="G133" s="132"/>
      <c r="H133" s="85"/>
      <c r="I133" s="133"/>
      <c r="J133" s="133"/>
      <c r="K133" s="133"/>
      <c r="L133" s="133"/>
      <c r="M133" s="133"/>
      <c r="N133" s="133"/>
      <c r="O133" s="133"/>
      <c r="P133" s="133"/>
      <c r="Q133" s="133"/>
      <c r="R133" s="133"/>
      <c r="S133" s="133"/>
    </row>
    <row r="134" spans="1:19">
      <c r="A134" s="85"/>
      <c r="B134" s="85"/>
      <c r="C134" s="85"/>
      <c r="D134" s="85"/>
      <c r="E134" s="85"/>
      <c r="F134" s="85"/>
      <c r="G134" s="132"/>
      <c r="H134" s="85"/>
      <c r="I134" s="133"/>
      <c r="J134" s="133"/>
      <c r="K134" s="133"/>
      <c r="L134" s="133"/>
      <c r="M134" s="133"/>
      <c r="N134" s="133"/>
      <c r="O134" s="133"/>
      <c r="P134" s="133"/>
      <c r="Q134" s="133"/>
      <c r="R134" s="133"/>
      <c r="S134" s="133"/>
    </row>
    <row r="135" spans="1:19">
      <c r="A135" s="85"/>
      <c r="B135" s="85"/>
      <c r="C135" s="85"/>
      <c r="D135" s="85"/>
      <c r="E135" s="85"/>
      <c r="F135" s="85"/>
      <c r="G135" s="132"/>
      <c r="H135" s="85"/>
      <c r="I135" s="133"/>
      <c r="J135" s="133"/>
      <c r="K135" s="133"/>
      <c r="L135" s="133"/>
      <c r="M135" s="133"/>
      <c r="N135" s="133"/>
      <c r="O135" s="133"/>
      <c r="P135" s="133"/>
      <c r="Q135" s="133"/>
      <c r="R135" s="133"/>
      <c r="S135" s="133"/>
    </row>
    <row r="136" spans="1:19">
      <c r="A136" s="85"/>
      <c r="B136" s="85"/>
      <c r="C136" s="85"/>
      <c r="D136" s="85"/>
      <c r="E136" s="85"/>
      <c r="F136" s="85"/>
      <c r="G136" s="132"/>
      <c r="H136" s="85"/>
      <c r="I136" s="133"/>
      <c r="J136" s="133"/>
      <c r="K136" s="133"/>
      <c r="L136" s="133"/>
      <c r="M136" s="133"/>
      <c r="N136" s="133"/>
      <c r="O136" s="133"/>
      <c r="P136" s="133"/>
      <c r="Q136" s="133"/>
      <c r="R136" s="133"/>
      <c r="S136" s="133"/>
    </row>
    <row r="137" spans="1:19">
      <c r="A137" s="85"/>
      <c r="B137" s="85"/>
      <c r="C137" s="85"/>
      <c r="D137" s="85"/>
      <c r="E137" s="85"/>
      <c r="F137" s="85"/>
      <c r="G137" s="132"/>
      <c r="H137" s="85"/>
      <c r="I137" s="133"/>
      <c r="J137" s="133"/>
      <c r="K137" s="133"/>
      <c r="L137" s="133"/>
      <c r="M137" s="133"/>
      <c r="N137" s="133"/>
      <c r="O137" s="133"/>
      <c r="P137" s="133"/>
      <c r="Q137" s="133"/>
      <c r="R137" s="133"/>
      <c r="S137" s="133"/>
    </row>
    <row r="138" spans="1:19">
      <c r="A138" s="85"/>
      <c r="B138" s="85"/>
      <c r="C138" s="85"/>
      <c r="D138" s="85"/>
      <c r="E138" s="85"/>
      <c r="F138" s="85"/>
      <c r="G138" s="132"/>
      <c r="H138" s="85"/>
      <c r="I138" s="133"/>
      <c r="J138" s="133"/>
      <c r="K138" s="133"/>
      <c r="L138" s="133"/>
      <c r="M138" s="133"/>
      <c r="N138" s="133"/>
      <c r="O138" s="133"/>
      <c r="P138" s="133"/>
      <c r="Q138" s="133"/>
      <c r="R138" s="133"/>
      <c r="S138" s="133"/>
    </row>
    <row r="139" spans="1:19">
      <c r="A139" s="85"/>
      <c r="B139" s="85"/>
      <c r="C139" s="85"/>
      <c r="D139" s="85"/>
      <c r="E139" s="85"/>
      <c r="F139" s="85"/>
      <c r="G139" s="132"/>
      <c r="H139" s="85"/>
      <c r="I139" s="133"/>
      <c r="J139" s="133"/>
      <c r="K139" s="133"/>
      <c r="L139" s="133"/>
      <c r="M139" s="133"/>
      <c r="N139" s="133"/>
      <c r="O139" s="133"/>
      <c r="P139" s="133"/>
      <c r="Q139" s="133"/>
      <c r="R139" s="133"/>
      <c r="S139" s="133"/>
    </row>
    <row r="140" spans="1:19">
      <c r="A140" s="85"/>
      <c r="B140" s="85"/>
      <c r="C140" s="85"/>
      <c r="D140" s="85"/>
      <c r="E140" s="85"/>
      <c r="F140" s="85"/>
      <c r="G140" s="132"/>
      <c r="H140" s="85"/>
      <c r="I140" s="133"/>
      <c r="J140" s="133"/>
      <c r="K140" s="133"/>
      <c r="L140" s="133"/>
      <c r="M140" s="133"/>
      <c r="N140" s="133"/>
      <c r="O140" s="133"/>
      <c r="P140" s="133"/>
      <c r="Q140" s="133"/>
      <c r="R140" s="133"/>
      <c r="S140" s="133"/>
    </row>
    <row r="141" spans="1:19">
      <c r="A141" s="85"/>
      <c r="B141" s="85"/>
      <c r="C141" s="85"/>
      <c r="D141" s="85"/>
      <c r="E141" s="85"/>
      <c r="F141" s="85"/>
      <c r="G141" s="132"/>
      <c r="H141" s="85"/>
      <c r="I141" s="133"/>
      <c r="J141" s="133"/>
      <c r="K141" s="133"/>
      <c r="L141" s="133"/>
      <c r="M141" s="133"/>
      <c r="N141" s="133"/>
      <c r="O141" s="133"/>
      <c r="P141" s="133"/>
      <c r="Q141" s="133"/>
      <c r="R141" s="133"/>
      <c r="S141" s="133"/>
    </row>
    <row r="142" spans="1:19">
      <c r="A142" s="85"/>
      <c r="B142" s="85"/>
      <c r="C142" s="85"/>
      <c r="D142" s="85"/>
      <c r="E142" s="85"/>
      <c r="F142" s="85"/>
      <c r="G142" s="132"/>
      <c r="H142" s="85"/>
      <c r="I142" s="133"/>
      <c r="J142" s="133"/>
      <c r="K142" s="133"/>
      <c r="L142" s="133"/>
      <c r="M142" s="133"/>
      <c r="N142" s="133"/>
      <c r="O142" s="133"/>
      <c r="P142" s="133"/>
      <c r="Q142" s="133"/>
      <c r="R142" s="133"/>
      <c r="S142" s="133"/>
    </row>
    <row r="143" spans="1:19">
      <c r="A143" s="85"/>
      <c r="B143" s="85"/>
      <c r="C143" s="85"/>
      <c r="D143" s="85"/>
      <c r="E143" s="85"/>
      <c r="F143" s="85"/>
      <c r="G143" s="132"/>
      <c r="H143" s="85"/>
      <c r="I143" s="133"/>
      <c r="J143" s="133"/>
      <c r="K143" s="133"/>
      <c r="L143" s="133"/>
      <c r="M143" s="133"/>
      <c r="N143" s="133"/>
      <c r="O143" s="133"/>
      <c r="P143" s="133"/>
      <c r="Q143" s="133"/>
      <c r="R143" s="133"/>
      <c r="S143" s="133"/>
    </row>
    <row r="144" spans="1:19">
      <c r="A144" s="85"/>
      <c r="B144" s="85"/>
      <c r="C144" s="85"/>
      <c r="D144" s="85"/>
      <c r="E144" s="85"/>
      <c r="F144" s="85"/>
      <c r="G144" s="132"/>
      <c r="H144" s="85"/>
      <c r="I144" s="133"/>
      <c r="J144" s="133"/>
      <c r="K144" s="133"/>
      <c r="L144" s="133"/>
      <c r="M144" s="133"/>
      <c r="N144" s="133"/>
      <c r="O144" s="133"/>
      <c r="P144" s="133"/>
      <c r="Q144" s="133"/>
      <c r="R144" s="133"/>
      <c r="S144" s="133"/>
    </row>
    <row r="145" spans="1:19">
      <c r="A145" s="85"/>
      <c r="B145" s="85"/>
      <c r="C145" s="85"/>
      <c r="D145" s="85"/>
      <c r="E145" s="85"/>
      <c r="F145" s="85"/>
      <c r="G145" s="132"/>
      <c r="H145" s="85"/>
      <c r="I145" s="133"/>
      <c r="J145" s="133"/>
      <c r="K145" s="133"/>
      <c r="L145" s="133"/>
      <c r="M145" s="133"/>
      <c r="N145" s="133"/>
      <c r="O145" s="133"/>
      <c r="P145" s="133"/>
      <c r="Q145" s="133"/>
      <c r="R145" s="133"/>
      <c r="S145" s="133"/>
    </row>
    <row r="146" spans="1:19">
      <c r="A146" s="85"/>
      <c r="B146" s="85"/>
      <c r="C146" s="85"/>
      <c r="D146" s="85"/>
      <c r="E146" s="85"/>
      <c r="F146" s="85"/>
      <c r="G146" s="132"/>
      <c r="H146" s="85"/>
      <c r="I146" s="133"/>
      <c r="J146" s="133"/>
      <c r="K146" s="133"/>
      <c r="L146" s="133"/>
      <c r="M146" s="133"/>
      <c r="N146" s="133"/>
      <c r="O146" s="133"/>
      <c r="P146" s="133"/>
      <c r="Q146" s="133"/>
      <c r="R146" s="133"/>
      <c r="S146" s="133"/>
    </row>
    <row r="147" spans="1:19">
      <c r="A147" s="85"/>
      <c r="B147" s="85"/>
      <c r="C147" s="85"/>
      <c r="D147" s="85"/>
      <c r="E147" s="85"/>
      <c r="F147" s="85"/>
      <c r="G147" s="132"/>
      <c r="H147" s="85"/>
      <c r="I147" s="133"/>
      <c r="J147" s="133"/>
      <c r="K147" s="133"/>
      <c r="L147" s="133"/>
      <c r="M147" s="133"/>
      <c r="N147" s="133"/>
      <c r="O147" s="133"/>
      <c r="P147" s="133"/>
      <c r="Q147" s="133"/>
      <c r="R147" s="133"/>
      <c r="S147" s="133"/>
    </row>
    <row r="148" spans="1:19">
      <c r="A148" s="85"/>
      <c r="B148" s="85"/>
      <c r="C148" s="85"/>
      <c r="D148" s="85"/>
      <c r="E148" s="85"/>
      <c r="F148" s="85"/>
      <c r="G148" s="132"/>
      <c r="H148" s="85"/>
      <c r="I148" s="133"/>
      <c r="J148" s="133"/>
      <c r="K148" s="133"/>
      <c r="L148" s="133"/>
      <c r="M148" s="133"/>
      <c r="N148" s="133"/>
      <c r="O148" s="133"/>
      <c r="P148" s="133"/>
      <c r="Q148" s="133"/>
      <c r="R148" s="133"/>
      <c r="S148" s="133"/>
    </row>
    <row r="149" spans="1:19">
      <c r="A149" s="85"/>
      <c r="B149" s="85"/>
      <c r="C149" s="85"/>
      <c r="D149" s="85"/>
      <c r="E149" s="85"/>
      <c r="F149" s="85"/>
      <c r="G149" s="132"/>
      <c r="H149" s="85"/>
      <c r="I149" s="133"/>
      <c r="J149" s="133"/>
      <c r="K149" s="133"/>
      <c r="L149" s="133"/>
      <c r="M149" s="133"/>
      <c r="N149" s="133"/>
      <c r="O149" s="133"/>
      <c r="P149" s="133"/>
      <c r="Q149" s="133"/>
      <c r="R149" s="133"/>
      <c r="S149" s="133"/>
    </row>
    <row r="150" spans="1:19">
      <c r="A150" s="85"/>
      <c r="B150" s="85"/>
      <c r="C150" s="85"/>
      <c r="D150" s="85"/>
      <c r="E150" s="85"/>
      <c r="F150" s="85"/>
      <c r="G150" s="132"/>
      <c r="H150" s="85"/>
      <c r="I150" s="133"/>
      <c r="J150" s="133"/>
      <c r="K150" s="133"/>
      <c r="L150" s="133"/>
      <c r="M150" s="133"/>
      <c r="N150" s="133"/>
      <c r="O150" s="133"/>
      <c r="P150" s="133"/>
      <c r="Q150" s="133"/>
      <c r="R150" s="133"/>
      <c r="S150" s="133"/>
    </row>
    <row r="151" spans="1:19">
      <c r="A151" s="85"/>
      <c r="B151" s="85"/>
      <c r="C151" s="85"/>
      <c r="D151" s="85"/>
      <c r="E151" s="85"/>
      <c r="F151" s="85"/>
      <c r="G151" s="132"/>
      <c r="H151" s="85"/>
      <c r="I151" s="133"/>
      <c r="J151" s="133"/>
      <c r="K151" s="133"/>
      <c r="L151" s="133"/>
      <c r="M151" s="133"/>
      <c r="N151" s="133"/>
      <c r="O151" s="133"/>
      <c r="P151" s="133"/>
      <c r="Q151" s="133"/>
      <c r="R151" s="133"/>
      <c r="S151" s="133"/>
    </row>
    <row r="152" spans="1:19">
      <c r="A152" s="85"/>
      <c r="B152" s="85"/>
      <c r="C152" s="85"/>
      <c r="D152" s="85"/>
      <c r="E152" s="85"/>
      <c r="F152" s="85"/>
      <c r="G152" s="132"/>
      <c r="H152" s="85"/>
      <c r="I152" s="133"/>
      <c r="J152" s="133"/>
      <c r="K152" s="133"/>
      <c r="L152" s="133"/>
      <c r="M152" s="133"/>
      <c r="N152" s="133"/>
      <c r="O152" s="133"/>
      <c r="P152" s="133"/>
      <c r="Q152" s="133"/>
      <c r="R152" s="133"/>
      <c r="S152" s="133"/>
    </row>
    <row r="153" spans="1:19">
      <c r="A153" s="85"/>
      <c r="B153" s="85"/>
      <c r="C153" s="85"/>
      <c r="D153" s="85"/>
      <c r="E153" s="85"/>
      <c r="F153" s="85"/>
      <c r="G153" s="132"/>
      <c r="H153" s="85"/>
      <c r="I153" s="133"/>
      <c r="J153" s="133"/>
      <c r="K153" s="133"/>
      <c r="L153" s="133"/>
      <c r="M153" s="133"/>
      <c r="N153" s="133"/>
      <c r="O153" s="133"/>
      <c r="P153" s="133"/>
      <c r="Q153" s="133"/>
      <c r="R153" s="133"/>
      <c r="S153" s="133"/>
    </row>
    <row r="154" spans="1:19">
      <c r="A154" s="85"/>
      <c r="B154" s="85"/>
      <c r="C154" s="85"/>
      <c r="D154" s="85"/>
      <c r="E154" s="85"/>
      <c r="F154" s="85"/>
      <c r="G154" s="132"/>
      <c r="H154" s="85"/>
      <c r="I154" s="133"/>
      <c r="J154" s="133"/>
      <c r="K154" s="133"/>
      <c r="L154" s="133"/>
      <c r="M154" s="133"/>
      <c r="N154" s="133"/>
      <c r="O154" s="133"/>
      <c r="P154" s="133"/>
      <c r="Q154" s="133"/>
      <c r="R154" s="133"/>
      <c r="S154" s="133"/>
    </row>
    <row r="155" spans="1:19">
      <c r="A155" s="85"/>
      <c r="B155" s="85"/>
      <c r="C155" s="85"/>
      <c r="D155" s="85"/>
      <c r="E155" s="85"/>
      <c r="F155" s="85"/>
      <c r="G155" s="132"/>
      <c r="H155" s="85"/>
      <c r="I155" s="133"/>
      <c r="J155" s="133"/>
      <c r="K155" s="133"/>
      <c r="L155" s="133"/>
      <c r="M155" s="133"/>
      <c r="N155" s="133"/>
      <c r="O155" s="133"/>
      <c r="P155" s="133"/>
      <c r="Q155" s="133"/>
      <c r="R155" s="133"/>
      <c r="S155" s="133"/>
    </row>
    <row r="156" spans="1:19">
      <c r="A156" s="85"/>
      <c r="B156" s="85"/>
      <c r="C156" s="85"/>
      <c r="D156" s="85"/>
      <c r="E156" s="85"/>
      <c r="F156" s="85"/>
      <c r="G156" s="132"/>
      <c r="H156" s="85"/>
      <c r="I156" s="133"/>
      <c r="J156" s="133"/>
      <c r="K156" s="133"/>
      <c r="L156" s="133"/>
      <c r="M156" s="133"/>
      <c r="N156" s="133"/>
      <c r="O156" s="133"/>
      <c r="P156" s="133"/>
      <c r="Q156" s="133"/>
      <c r="R156" s="133"/>
      <c r="S156" s="133"/>
    </row>
    <row r="157" spans="1:19">
      <c r="A157" s="85"/>
      <c r="B157" s="85"/>
      <c r="C157" s="85"/>
      <c r="D157" s="85"/>
      <c r="E157" s="85"/>
      <c r="F157" s="85"/>
      <c r="G157" s="132"/>
      <c r="H157" s="85"/>
      <c r="I157" s="133"/>
      <c r="J157" s="133"/>
      <c r="K157" s="133"/>
      <c r="L157" s="133"/>
      <c r="M157" s="133"/>
      <c r="N157" s="133"/>
      <c r="O157" s="133"/>
      <c r="P157" s="133"/>
      <c r="Q157" s="133"/>
      <c r="R157" s="133"/>
      <c r="S157" s="133"/>
    </row>
    <row r="158" spans="1:19">
      <c r="A158" s="85"/>
      <c r="B158" s="85"/>
      <c r="C158" s="85"/>
      <c r="D158" s="85"/>
      <c r="E158" s="85"/>
      <c r="F158" s="85"/>
      <c r="G158" s="132"/>
      <c r="H158" s="85"/>
      <c r="I158" s="133"/>
      <c r="J158" s="133"/>
      <c r="K158" s="133"/>
      <c r="L158" s="133"/>
      <c r="M158" s="133"/>
      <c r="N158" s="133"/>
      <c r="O158" s="133"/>
      <c r="P158" s="133"/>
      <c r="Q158" s="133"/>
      <c r="R158" s="133"/>
      <c r="S158" s="133"/>
    </row>
    <row r="159" spans="1:19">
      <c r="A159" s="85"/>
      <c r="B159" s="85"/>
      <c r="C159" s="85"/>
      <c r="D159" s="85"/>
      <c r="E159" s="85"/>
      <c r="F159" s="85"/>
      <c r="G159" s="132"/>
      <c r="H159" s="85"/>
      <c r="I159" s="133"/>
      <c r="J159" s="133"/>
      <c r="K159" s="133"/>
      <c r="L159" s="133"/>
      <c r="M159" s="133"/>
      <c r="N159" s="133"/>
      <c r="O159" s="133"/>
      <c r="P159" s="133"/>
      <c r="Q159" s="133"/>
      <c r="R159" s="133"/>
      <c r="S159" s="133"/>
    </row>
    <row r="160" spans="1:19">
      <c r="A160" s="85"/>
      <c r="B160" s="85"/>
      <c r="C160" s="85"/>
      <c r="D160" s="85"/>
      <c r="E160" s="85"/>
      <c r="F160" s="85"/>
      <c r="G160" s="132"/>
      <c r="H160" s="85"/>
      <c r="I160" s="133"/>
      <c r="J160" s="133"/>
      <c r="K160" s="133"/>
      <c r="L160" s="133"/>
      <c r="M160" s="133"/>
      <c r="N160" s="133"/>
      <c r="O160" s="133"/>
      <c r="P160" s="133"/>
      <c r="Q160" s="133"/>
      <c r="R160" s="133"/>
      <c r="S160" s="133"/>
    </row>
    <row r="161" spans="1:19">
      <c r="A161" s="85"/>
      <c r="B161" s="85"/>
      <c r="C161" s="85"/>
      <c r="D161" s="85"/>
      <c r="E161" s="85"/>
      <c r="F161" s="85"/>
      <c r="G161" s="132"/>
      <c r="H161" s="85"/>
      <c r="I161" s="133"/>
      <c r="J161" s="133"/>
      <c r="K161" s="133"/>
      <c r="L161" s="133"/>
      <c r="M161" s="133"/>
      <c r="N161" s="133"/>
      <c r="O161" s="133"/>
      <c r="P161" s="133"/>
      <c r="Q161" s="133"/>
      <c r="R161" s="133"/>
      <c r="S161" s="133"/>
    </row>
    <row r="162" spans="1:19">
      <c r="A162" s="85"/>
      <c r="B162" s="85"/>
      <c r="C162" s="85"/>
      <c r="D162" s="85"/>
      <c r="E162" s="85"/>
      <c r="F162" s="85"/>
      <c r="G162" s="132"/>
      <c r="H162" s="85"/>
      <c r="I162" s="133"/>
      <c r="J162" s="133"/>
      <c r="K162" s="133"/>
      <c r="L162" s="133"/>
      <c r="M162" s="133"/>
      <c r="N162" s="133"/>
      <c r="O162" s="133"/>
      <c r="P162" s="133"/>
      <c r="Q162" s="133"/>
      <c r="R162" s="133"/>
      <c r="S162" s="133"/>
    </row>
    <row r="163" spans="1:19">
      <c r="A163" s="85"/>
      <c r="B163" s="85"/>
      <c r="C163" s="85"/>
      <c r="D163" s="85"/>
      <c r="E163" s="85"/>
      <c r="F163" s="85"/>
      <c r="G163" s="132"/>
      <c r="H163" s="85"/>
      <c r="I163" s="133"/>
      <c r="J163" s="133"/>
      <c r="K163" s="133"/>
      <c r="L163" s="133"/>
      <c r="M163" s="133"/>
      <c r="N163" s="133"/>
      <c r="O163" s="133"/>
      <c r="P163" s="133"/>
      <c r="Q163" s="133"/>
      <c r="R163" s="133"/>
      <c r="S163" s="133"/>
    </row>
    <row r="164" spans="1:19">
      <c r="A164" s="85"/>
      <c r="B164" s="85"/>
      <c r="C164" s="85"/>
      <c r="D164" s="85"/>
      <c r="E164" s="85"/>
      <c r="F164" s="85"/>
      <c r="G164" s="132"/>
      <c r="H164" s="85"/>
      <c r="I164" s="133"/>
      <c r="J164" s="133"/>
      <c r="K164" s="133"/>
      <c r="L164" s="133"/>
      <c r="M164" s="133"/>
      <c r="N164" s="133"/>
      <c r="O164" s="133"/>
      <c r="P164" s="133"/>
      <c r="Q164" s="133"/>
      <c r="R164" s="133"/>
      <c r="S164" s="133"/>
    </row>
    <row r="165" spans="1:19">
      <c r="A165" s="85"/>
      <c r="B165" s="85"/>
      <c r="C165" s="85"/>
      <c r="D165" s="85"/>
      <c r="E165" s="85"/>
      <c r="F165" s="85"/>
      <c r="G165" s="132"/>
      <c r="H165" s="85"/>
      <c r="I165" s="133"/>
      <c r="J165" s="133"/>
      <c r="K165" s="133"/>
      <c r="L165" s="133"/>
      <c r="M165" s="133"/>
      <c r="N165" s="133"/>
      <c r="O165" s="133"/>
      <c r="P165" s="133"/>
      <c r="Q165" s="133"/>
      <c r="R165" s="133"/>
      <c r="S165" s="133"/>
    </row>
    <row r="166" spans="1:19">
      <c r="A166" s="85"/>
      <c r="B166" s="85"/>
      <c r="C166" s="85"/>
      <c r="D166" s="85"/>
      <c r="E166" s="85"/>
      <c r="F166" s="85"/>
      <c r="G166" s="132"/>
      <c r="H166" s="85"/>
      <c r="I166" s="133"/>
      <c r="J166" s="133"/>
      <c r="K166" s="133"/>
      <c r="L166" s="133"/>
      <c r="M166" s="133"/>
      <c r="N166" s="133"/>
      <c r="O166" s="133"/>
      <c r="P166" s="133"/>
      <c r="Q166" s="133"/>
      <c r="R166" s="133"/>
      <c r="S166" s="133"/>
    </row>
    <row r="167" spans="1:19">
      <c r="A167" s="85"/>
      <c r="B167" s="85"/>
      <c r="C167" s="85"/>
      <c r="D167" s="85"/>
      <c r="E167" s="85"/>
      <c r="F167" s="85"/>
      <c r="G167" s="132"/>
      <c r="H167" s="85"/>
      <c r="I167" s="133"/>
      <c r="J167" s="133"/>
      <c r="K167" s="133"/>
      <c r="L167" s="133"/>
      <c r="M167" s="133"/>
      <c r="N167" s="133"/>
      <c r="O167" s="133"/>
      <c r="P167" s="133"/>
      <c r="Q167" s="133"/>
      <c r="R167" s="133"/>
      <c r="S167" s="133"/>
    </row>
    <row r="168" spans="1:19">
      <c r="A168" s="85"/>
      <c r="B168" s="85"/>
      <c r="C168" s="85"/>
      <c r="D168" s="85"/>
      <c r="E168" s="85"/>
      <c r="F168" s="85"/>
      <c r="G168" s="132"/>
      <c r="H168" s="85"/>
      <c r="I168" s="133"/>
      <c r="J168" s="133"/>
      <c r="K168" s="133"/>
      <c r="L168" s="133"/>
      <c r="M168" s="133"/>
      <c r="N168" s="133"/>
      <c r="O168" s="133"/>
      <c r="P168" s="133"/>
      <c r="Q168" s="133"/>
      <c r="R168" s="133"/>
      <c r="S168" s="133"/>
    </row>
    <row r="169" spans="1:19">
      <c r="A169" s="85"/>
      <c r="B169" s="85"/>
      <c r="C169" s="85"/>
      <c r="D169" s="85"/>
      <c r="E169" s="85"/>
      <c r="F169" s="85"/>
      <c r="G169" s="132"/>
      <c r="H169" s="85"/>
      <c r="I169" s="133"/>
      <c r="J169" s="133"/>
      <c r="K169" s="133"/>
      <c r="L169" s="133"/>
      <c r="M169" s="133"/>
      <c r="N169" s="133"/>
      <c r="O169" s="133"/>
      <c r="P169" s="133"/>
      <c r="Q169" s="133"/>
      <c r="R169" s="133"/>
      <c r="S169" s="133"/>
    </row>
    <row r="170" spans="1:19">
      <c r="A170" s="85"/>
      <c r="B170" s="85"/>
      <c r="C170" s="85"/>
      <c r="D170" s="85"/>
      <c r="E170" s="85"/>
      <c r="F170" s="85"/>
      <c r="G170" s="132"/>
      <c r="H170" s="85"/>
      <c r="I170" s="133"/>
      <c r="J170" s="133"/>
      <c r="K170" s="133"/>
      <c r="L170" s="133"/>
      <c r="M170" s="133"/>
      <c r="N170" s="133"/>
      <c r="O170" s="133"/>
      <c r="P170" s="133"/>
      <c r="Q170" s="133"/>
      <c r="R170" s="133"/>
      <c r="S170" s="133"/>
    </row>
    <row r="171" spans="1:19">
      <c r="A171" s="85"/>
      <c r="B171" s="85"/>
      <c r="C171" s="85"/>
      <c r="D171" s="85"/>
      <c r="E171" s="85"/>
      <c r="F171" s="85"/>
      <c r="G171" s="132"/>
      <c r="H171" s="85"/>
      <c r="I171" s="133"/>
      <c r="J171" s="133"/>
      <c r="K171" s="133"/>
      <c r="L171" s="133"/>
      <c r="M171" s="133"/>
      <c r="N171" s="133"/>
      <c r="O171" s="133"/>
      <c r="P171" s="133"/>
      <c r="Q171" s="133"/>
      <c r="R171" s="133"/>
      <c r="S171" s="133"/>
    </row>
    <row r="172" spans="1:19">
      <c r="A172" s="85"/>
      <c r="B172" s="85"/>
      <c r="C172" s="85"/>
      <c r="D172" s="85"/>
      <c r="E172" s="85"/>
      <c r="F172" s="85"/>
      <c r="G172" s="132"/>
      <c r="H172" s="85"/>
      <c r="I172" s="133"/>
      <c r="J172" s="133"/>
      <c r="K172" s="133"/>
      <c r="L172" s="133"/>
      <c r="M172" s="133"/>
      <c r="N172" s="133"/>
      <c r="O172" s="133"/>
      <c r="P172" s="133"/>
      <c r="Q172" s="133"/>
      <c r="R172" s="133"/>
      <c r="S172" s="133"/>
    </row>
    <row r="173" spans="1:19">
      <c r="A173" s="85"/>
      <c r="B173" s="85"/>
      <c r="C173" s="85"/>
      <c r="D173" s="85"/>
      <c r="E173" s="85"/>
      <c r="F173" s="85"/>
      <c r="G173" s="132"/>
      <c r="H173" s="85"/>
      <c r="I173" s="133"/>
      <c r="J173" s="133"/>
      <c r="K173" s="133"/>
      <c r="L173" s="133"/>
      <c r="M173" s="133"/>
      <c r="N173" s="133"/>
      <c r="O173" s="133"/>
      <c r="P173" s="133"/>
      <c r="Q173" s="133"/>
      <c r="R173" s="133"/>
      <c r="S173" s="133"/>
    </row>
    <row r="174" spans="1:19">
      <c r="A174" s="85"/>
      <c r="B174" s="85"/>
      <c r="C174" s="85"/>
      <c r="D174" s="85"/>
      <c r="E174" s="85"/>
      <c r="F174" s="85"/>
      <c r="G174" s="132"/>
      <c r="H174" s="85"/>
      <c r="I174" s="133"/>
      <c r="J174" s="133"/>
      <c r="K174" s="133"/>
      <c r="L174" s="133"/>
      <c r="M174" s="133"/>
      <c r="N174" s="133"/>
      <c r="O174" s="133"/>
      <c r="P174" s="133"/>
      <c r="Q174" s="133"/>
      <c r="R174" s="133"/>
      <c r="S174" s="133"/>
    </row>
    <row r="175" spans="1:19">
      <c r="A175" s="85"/>
      <c r="B175" s="85"/>
      <c r="C175" s="85"/>
      <c r="D175" s="85"/>
      <c r="E175" s="85"/>
      <c r="F175" s="85"/>
      <c r="G175" s="132"/>
      <c r="H175" s="85"/>
      <c r="I175" s="133"/>
      <c r="J175" s="133"/>
      <c r="K175" s="133"/>
      <c r="L175" s="133"/>
      <c r="M175" s="133"/>
      <c r="N175" s="133"/>
      <c r="O175" s="133"/>
      <c r="P175" s="133"/>
      <c r="Q175" s="133"/>
      <c r="R175" s="133"/>
      <c r="S175" s="133"/>
    </row>
    <row r="176" spans="1:19">
      <c r="A176" s="85"/>
      <c r="B176" s="85"/>
      <c r="C176" s="85"/>
      <c r="D176" s="85"/>
      <c r="E176" s="85"/>
      <c r="F176" s="85"/>
      <c r="G176" s="132"/>
      <c r="H176" s="85"/>
      <c r="I176" s="133"/>
      <c r="J176" s="133"/>
      <c r="K176" s="133"/>
      <c r="L176" s="133"/>
      <c r="M176" s="133"/>
      <c r="N176" s="133"/>
      <c r="O176" s="133"/>
      <c r="P176" s="133"/>
      <c r="Q176" s="133"/>
      <c r="R176" s="133"/>
      <c r="S176" s="133"/>
    </row>
    <row r="177" spans="1:19">
      <c r="A177" s="85"/>
      <c r="B177" s="85"/>
      <c r="C177" s="85"/>
      <c r="D177" s="85"/>
      <c r="E177" s="85"/>
      <c r="F177" s="85"/>
      <c r="G177" s="132"/>
      <c r="H177" s="85"/>
      <c r="I177" s="133"/>
      <c r="J177" s="133"/>
      <c r="K177" s="133"/>
      <c r="L177" s="133"/>
      <c r="M177" s="133"/>
      <c r="N177" s="133"/>
      <c r="O177" s="133"/>
      <c r="P177" s="133"/>
      <c r="Q177" s="133"/>
      <c r="R177" s="133"/>
      <c r="S177" s="133"/>
    </row>
    <row r="178" spans="1:19">
      <c r="A178" s="85"/>
      <c r="B178" s="85"/>
      <c r="C178" s="85"/>
      <c r="D178" s="85"/>
      <c r="E178" s="85"/>
      <c r="F178" s="85"/>
      <c r="G178" s="132"/>
      <c r="H178" s="85"/>
      <c r="I178" s="133"/>
      <c r="J178" s="133"/>
      <c r="K178" s="133"/>
      <c r="L178" s="133"/>
      <c r="M178" s="133"/>
      <c r="N178" s="133"/>
      <c r="O178" s="133"/>
      <c r="P178" s="133"/>
      <c r="Q178" s="133"/>
      <c r="R178" s="133"/>
      <c r="S178" s="133"/>
    </row>
    <row r="179" spans="1:19">
      <c r="A179" s="85"/>
      <c r="B179" s="85"/>
      <c r="C179" s="85"/>
      <c r="D179" s="85"/>
      <c r="E179" s="85"/>
      <c r="F179" s="85"/>
      <c r="G179" s="132"/>
      <c r="H179" s="85"/>
      <c r="I179" s="133"/>
      <c r="J179" s="133"/>
      <c r="K179" s="133"/>
      <c r="L179" s="133"/>
      <c r="M179" s="133"/>
      <c r="N179" s="133"/>
      <c r="O179" s="133"/>
      <c r="P179" s="133"/>
      <c r="Q179" s="133"/>
      <c r="R179" s="133"/>
      <c r="S179" s="133"/>
    </row>
    <row r="180" spans="1:19">
      <c r="A180" s="85"/>
      <c r="B180" s="85"/>
      <c r="C180" s="85"/>
      <c r="D180" s="85"/>
      <c r="E180" s="85"/>
      <c r="F180" s="85"/>
      <c r="G180" s="132"/>
      <c r="H180" s="85"/>
      <c r="I180" s="133"/>
      <c r="J180" s="133"/>
      <c r="K180" s="133"/>
      <c r="L180" s="133"/>
      <c r="M180" s="133"/>
      <c r="N180" s="133"/>
      <c r="O180" s="133"/>
      <c r="P180" s="133"/>
      <c r="Q180" s="133"/>
      <c r="R180" s="133"/>
      <c r="S180" s="133"/>
    </row>
    <row r="181" spans="1:19">
      <c r="A181" s="85"/>
      <c r="B181" s="85"/>
      <c r="C181" s="85"/>
      <c r="D181" s="85"/>
      <c r="E181" s="85"/>
      <c r="F181" s="85"/>
      <c r="G181" s="132"/>
      <c r="H181" s="85"/>
      <c r="I181" s="133"/>
      <c r="J181" s="133"/>
      <c r="K181" s="133"/>
      <c r="L181" s="133"/>
      <c r="M181" s="133"/>
      <c r="N181" s="133"/>
      <c r="O181" s="133"/>
      <c r="P181" s="133"/>
      <c r="Q181" s="133"/>
      <c r="R181" s="133"/>
      <c r="S181" s="133"/>
    </row>
    <row r="182" spans="1:19">
      <c r="A182" s="85"/>
      <c r="B182" s="85"/>
      <c r="C182" s="85"/>
      <c r="D182" s="85"/>
      <c r="E182" s="85"/>
      <c r="F182" s="85"/>
      <c r="G182" s="132"/>
      <c r="H182" s="85"/>
      <c r="I182" s="133"/>
      <c r="J182" s="133"/>
      <c r="K182" s="133"/>
      <c r="L182" s="133"/>
      <c r="M182" s="133"/>
      <c r="N182" s="133"/>
      <c r="O182" s="133"/>
      <c r="P182" s="133"/>
      <c r="Q182" s="133"/>
      <c r="R182" s="133"/>
      <c r="S182" s="133"/>
    </row>
    <row r="183" spans="1:19">
      <c r="A183" s="85"/>
      <c r="B183" s="85"/>
      <c r="C183" s="85"/>
      <c r="D183" s="85"/>
      <c r="E183" s="85"/>
      <c r="F183" s="85"/>
      <c r="G183" s="132"/>
      <c r="H183" s="85"/>
      <c r="I183" s="133"/>
      <c r="J183" s="133"/>
      <c r="K183" s="133"/>
      <c r="L183" s="133"/>
      <c r="M183" s="133"/>
      <c r="N183" s="133"/>
      <c r="O183" s="133"/>
      <c r="P183" s="133"/>
      <c r="Q183" s="133"/>
      <c r="R183" s="133"/>
      <c r="S183" s="133"/>
    </row>
    <row r="184" spans="1:19">
      <c r="A184" s="85"/>
      <c r="B184" s="85"/>
      <c r="C184" s="85"/>
      <c r="D184" s="85"/>
      <c r="E184" s="85"/>
      <c r="F184" s="85"/>
      <c r="G184" s="132"/>
      <c r="H184" s="85"/>
      <c r="I184" s="133"/>
      <c r="J184" s="133"/>
      <c r="K184" s="133"/>
      <c r="L184" s="133"/>
      <c r="M184" s="133"/>
      <c r="N184" s="133"/>
      <c r="O184" s="133"/>
      <c r="P184" s="133"/>
      <c r="Q184" s="133"/>
      <c r="R184" s="133"/>
      <c r="S184" s="133"/>
    </row>
    <row r="185" spans="1:19">
      <c r="A185" s="85"/>
      <c r="B185" s="85"/>
      <c r="C185" s="85"/>
      <c r="D185" s="85"/>
      <c r="E185" s="85"/>
      <c r="F185" s="85"/>
      <c r="G185" s="132"/>
      <c r="H185" s="85"/>
      <c r="I185" s="133"/>
      <c r="J185" s="133"/>
      <c r="K185" s="133"/>
      <c r="L185" s="133"/>
      <c r="M185" s="133"/>
      <c r="N185" s="133"/>
      <c r="O185" s="133"/>
      <c r="P185" s="133"/>
      <c r="Q185" s="133"/>
      <c r="R185" s="133"/>
      <c r="S185" s="133"/>
    </row>
    <row r="186" spans="1:19">
      <c r="A186" s="85"/>
      <c r="B186" s="85"/>
      <c r="C186" s="85"/>
      <c r="D186" s="85"/>
      <c r="E186" s="85"/>
      <c r="F186" s="85"/>
      <c r="G186" s="132"/>
      <c r="H186" s="85"/>
      <c r="I186" s="133"/>
      <c r="J186" s="133"/>
      <c r="K186" s="133"/>
      <c r="L186" s="133"/>
      <c r="M186" s="133"/>
      <c r="N186" s="133"/>
      <c r="O186" s="133"/>
      <c r="P186" s="133"/>
      <c r="Q186" s="133"/>
      <c r="R186" s="133"/>
      <c r="S186" s="133"/>
    </row>
    <row r="187" spans="1:19">
      <c r="A187" s="85"/>
      <c r="B187" s="85"/>
      <c r="C187" s="85"/>
      <c r="D187" s="85"/>
      <c r="E187" s="85"/>
      <c r="F187" s="85"/>
      <c r="G187" s="132"/>
      <c r="H187" s="85"/>
      <c r="I187" s="133"/>
      <c r="J187" s="133"/>
      <c r="K187" s="133"/>
      <c r="L187" s="133"/>
      <c r="M187" s="133"/>
      <c r="N187" s="133"/>
      <c r="O187" s="133"/>
      <c r="P187" s="133"/>
      <c r="Q187" s="133"/>
      <c r="R187" s="133"/>
      <c r="S187" s="133"/>
    </row>
    <row r="188" spans="1:19">
      <c r="A188" s="85"/>
      <c r="B188" s="85"/>
      <c r="C188" s="85"/>
      <c r="D188" s="85"/>
      <c r="E188" s="85"/>
      <c r="F188" s="85"/>
      <c r="G188" s="132"/>
      <c r="H188" s="85"/>
      <c r="I188" s="133"/>
      <c r="J188" s="133"/>
      <c r="K188" s="133"/>
      <c r="L188" s="133"/>
      <c r="M188" s="133"/>
      <c r="N188" s="133"/>
      <c r="O188" s="133"/>
      <c r="P188" s="133"/>
      <c r="Q188" s="133"/>
      <c r="R188" s="133"/>
      <c r="S188" s="133"/>
    </row>
    <row r="189" spans="1:19">
      <c r="A189" s="85"/>
      <c r="B189" s="85"/>
      <c r="C189" s="85"/>
      <c r="D189" s="85"/>
      <c r="E189" s="85"/>
      <c r="F189" s="85"/>
      <c r="G189" s="132"/>
      <c r="H189" s="85"/>
      <c r="I189" s="133"/>
      <c r="J189" s="133"/>
      <c r="K189" s="133"/>
      <c r="L189" s="133"/>
      <c r="M189" s="133"/>
      <c r="N189" s="133"/>
      <c r="O189" s="133"/>
      <c r="P189" s="133"/>
      <c r="Q189" s="133"/>
      <c r="R189" s="133"/>
      <c r="S189" s="133"/>
    </row>
    <row r="190" spans="1:19">
      <c r="A190" s="85"/>
      <c r="B190" s="85"/>
      <c r="C190" s="85"/>
      <c r="D190" s="85"/>
      <c r="E190" s="85"/>
      <c r="F190" s="85"/>
      <c r="G190" s="132"/>
      <c r="H190" s="85"/>
      <c r="I190" s="133"/>
      <c r="J190" s="133"/>
      <c r="K190" s="133"/>
      <c r="L190" s="133"/>
      <c r="M190" s="133"/>
      <c r="N190" s="133"/>
      <c r="O190" s="133"/>
      <c r="P190" s="133"/>
      <c r="Q190" s="133"/>
      <c r="R190" s="133"/>
      <c r="S190" s="133"/>
    </row>
    <row r="191" spans="1:19">
      <c r="A191" s="85"/>
      <c r="B191" s="85"/>
      <c r="C191" s="85"/>
      <c r="D191" s="85"/>
      <c r="E191" s="85"/>
      <c r="F191" s="85"/>
      <c r="G191" s="132"/>
      <c r="H191" s="85"/>
      <c r="I191" s="133"/>
      <c r="J191" s="133"/>
      <c r="K191" s="133"/>
      <c r="L191" s="133"/>
      <c r="M191" s="133"/>
      <c r="N191" s="133"/>
      <c r="O191" s="133"/>
      <c r="P191" s="133"/>
      <c r="Q191" s="133"/>
      <c r="R191" s="133"/>
      <c r="S191" s="133"/>
    </row>
    <row r="192" spans="1:19">
      <c r="A192" s="85"/>
      <c r="B192" s="85"/>
      <c r="C192" s="85"/>
      <c r="D192" s="85"/>
      <c r="E192" s="85"/>
      <c r="F192" s="85"/>
      <c r="G192" s="132"/>
      <c r="H192" s="85"/>
      <c r="I192" s="133"/>
      <c r="J192" s="133"/>
      <c r="K192" s="133"/>
      <c r="L192" s="133"/>
      <c r="M192" s="133"/>
      <c r="N192" s="133"/>
      <c r="O192" s="133"/>
      <c r="P192" s="133"/>
      <c r="Q192" s="133"/>
      <c r="R192" s="133"/>
      <c r="S192" s="133"/>
    </row>
    <row r="193" spans="1:19">
      <c r="A193" s="85"/>
      <c r="B193" s="85"/>
      <c r="C193" s="85"/>
      <c r="D193" s="85"/>
      <c r="E193" s="85"/>
      <c r="F193" s="85"/>
      <c r="G193" s="132"/>
      <c r="H193" s="85"/>
      <c r="I193" s="133"/>
      <c r="J193" s="133"/>
      <c r="K193" s="133"/>
      <c r="L193" s="133"/>
      <c r="M193" s="133"/>
      <c r="N193" s="133"/>
      <c r="O193" s="133"/>
      <c r="P193" s="133"/>
      <c r="Q193" s="133"/>
      <c r="R193" s="133"/>
      <c r="S193" s="133"/>
    </row>
    <row r="194" spans="1:19">
      <c r="A194" s="85"/>
      <c r="B194" s="85"/>
      <c r="C194" s="85"/>
      <c r="D194" s="85"/>
      <c r="E194" s="85"/>
      <c r="F194" s="85"/>
      <c r="G194" s="132"/>
      <c r="H194" s="85"/>
      <c r="I194" s="133"/>
      <c r="J194" s="133"/>
      <c r="K194" s="133"/>
      <c r="L194" s="133"/>
      <c r="M194" s="133"/>
      <c r="N194" s="133"/>
      <c r="O194" s="133"/>
      <c r="P194" s="133"/>
      <c r="Q194" s="133"/>
      <c r="R194" s="133"/>
      <c r="S194" s="133"/>
    </row>
    <row r="195" spans="1:19">
      <c r="A195" s="85"/>
      <c r="B195" s="85"/>
      <c r="C195" s="85"/>
      <c r="D195" s="85"/>
      <c r="E195" s="85"/>
      <c r="F195" s="85"/>
      <c r="G195" s="132"/>
      <c r="H195" s="85"/>
      <c r="I195" s="133"/>
      <c r="J195" s="133"/>
      <c r="K195" s="133"/>
      <c r="L195" s="133"/>
      <c r="M195" s="133"/>
      <c r="N195" s="133"/>
      <c r="O195" s="133"/>
      <c r="P195" s="133"/>
      <c r="Q195" s="133"/>
      <c r="R195" s="133"/>
      <c r="S195" s="133"/>
    </row>
    <row r="196" spans="1:19">
      <c r="A196" s="85"/>
      <c r="B196" s="85"/>
      <c r="C196" s="85"/>
      <c r="D196" s="85"/>
      <c r="E196" s="85"/>
      <c r="F196" s="85"/>
      <c r="G196" s="132"/>
      <c r="H196" s="85"/>
      <c r="I196" s="133"/>
      <c r="J196" s="133"/>
      <c r="K196" s="133"/>
      <c r="L196" s="133"/>
      <c r="M196" s="133"/>
      <c r="N196" s="133"/>
      <c r="O196" s="133"/>
      <c r="P196" s="133"/>
      <c r="Q196" s="133"/>
      <c r="R196" s="133"/>
      <c r="S196" s="133"/>
    </row>
    <row r="197" spans="1:19">
      <c r="A197" s="85"/>
      <c r="B197" s="85"/>
      <c r="C197" s="85"/>
      <c r="D197" s="85"/>
      <c r="E197" s="85"/>
      <c r="F197" s="85"/>
      <c r="G197" s="132"/>
      <c r="H197" s="85"/>
      <c r="I197" s="133"/>
      <c r="J197" s="133"/>
      <c r="K197" s="133"/>
      <c r="L197" s="133"/>
      <c r="M197" s="133"/>
      <c r="N197" s="133"/>
      <c r="O197" s="133"/>
      <c r="P197" s="133"/>
      <c r="Q197" s="133"/>
      <c r="R197" s="133"/>
      <c r="S197" s="133"/>
    </row>
    <row r="198" spans="1:19">
      <c r="A198" s="85"/>
      <c r="B198" s="85"/>
      <c r="C198" s="85"/>
      <c r="D198" s="85"/>
      <c r="E198" s="85"/>
      <c r="F198" s="85"/>
      <c r="G198" s="132"/>
      <c r="H198" s="85"/>
      <c r="I198" s="133"/>
      <c r="J198" s="133"/>
      <c r="K198" s="133"/>
      <c r="L198" s="133"/>
      <c r="M198" s="133"/>
      <c r="N198" s="133"/>
      <c r="O198" s="133"/>
      <c r="P198" s="133"/>
      <c r="Q198" s="133"/>
      <c r="R198" s="133"/>
      <c r="S198" s="133"/>
    </row>
    <row r="199" spans="1:19">
      <c r="A199" s="85"/>
      <c r="B199" s="85"/>
      <c r="C199" s="85"/>
      <c r="D199" s="85"/>
      <c r="E199" s="85"/>
      <c r="F199" s="85"/>
      <c r="G199" s="132"/>
      <c r="H199" s="85"/>
      <c r="I199" s="133"/>
      <c r="J199" s="133"/>
      <c r="K199" s="133"/>
      <c r="L199" s="133"/>
      <c r="M199" s="133"/>
      <c r="N199" s="133"/>
      <c r="O199" s="133"/>
      <c r="P199" s="133"/>
      <c r="Q199" s="133"/>
      <c r="R199" s="133"/>
      <c r="S199" s="133"/>
    </row>
    <row r="200" spans="1:19">
      <c r="A200" s="85"/>
      <c r="B200" s="85"/>
      <c r="C200" s="85"/>
      <c r="D200" s="85"/>
      <c r="E200" s="85"/>
      <c r="F200" s="85"/>
      <c r="G200" s="132"/>
      <c r="H200" s="85"/>
      <c r="I200" s="133"/>
      <c r="J200" s="133"/>
      <c r="K200" s="133"/>
      <c r="L200" s="133"/>
      <c r="M200" s="133"/>
      <c r="N200" s="133"/>
      <c r="O200" s="133"/>
      <c r="P200" s="133"/>
      <c r="Q200" s="133"/>
      <c r="R200" s="133"/>
      <c r="S200" s="133"/>
    </row>
    <row r="201" spans="1:19">
      <c r="A201" s="85"/>
      <c r="B201" s="85"/>
      <c r="C201" s="85"/>
      <c r="D201" s="85"/>
      <c r="E201" s="85"/>
      <c r="F201" s="85"/>
      <c r="G201" s="132"/>
      <c r="H201" s="85"/>
      <c r="I201" s="133"/>
      <c r="J201" s="133"/>
      <c r="K201" s="133"/>
      <c r="L201" s="133"/>
      <c r="M201" s="133"/>
      <c r="N201" s="133"/>
      <c r="O201" s="133"/>
      <c r="P201" s="133"/>
      <c r="Q201" s="133"/>
      <c r="R201" s="133"/>
      <c r="S201" s="133"/>
    </row>
    <row r="202" spans="1:19">
      <c r="A202" s="85"/>
      <c r="B202" s="85"/>
      <c r="C202" s="85"/>
      <c r="D202" s="85"/>
      <c r="E202" s="85"/>
      <c r="F202" s="85"/>
      <c r="G202" s="132"/>
      <c r="H202" s="85"/>
      <c r="I202" s="133"/>
      <c r="J202" s="133"/>
      <c r="K202" s="133"/>
      <c r="L202" s="133"/>
      <c r="M202" s="133"/>
      <c r="N202" s="133"/>
      <c r="O202" s="133"/>
      <c r="P202" s="133"/>
      <c r="Q202" s="133"/>
      <c r="R202" s="133"/>
      <c r="S202" s="133"/>
    </row>
    <row r="203" spans="1:19">
      <c r="A203" s="85"/>
      <c r="B203" s="85"/>
      <c r="C203" s="85"/>
      <c r="D203" s="85"/>
      <c r="E203" s="85"/>
      <c r="F203" s="85"/>
      <c r="G203" s="132"/>
      <c r="H203" s="85"/>
      <c r="I203" s="133"/>
      <c r="J203" s="133"/>
      <c r="K203" s="133"/>
      <c r="L203" s="133"/>
      <c r="M203" s="133"/>
      <c r="N203" s="133"/>
      <c r="O203" s="133"/>
      <c r="P203" s="133"/>
      <c r="Q203" s="133"/>
      <c r="R203" s="133"/>
      <c r="S203" s="133"/>
    </row>
    <row r="204" spans="1:19">
      <c r="A204" s="85"/>
      <c r="B204" s="85"/>
      <c r="C204" s="85"/>
      <c r="D204" s="85"/>
      <c r="E204" s="85"/>
      <c r="F204" s="85"/>
      <c r="G204" s="132"/>
      <c r="H204" s="85"/>
      <c r="I204" s="133"/>
      <c r="J204" s="133"/>
      <c r="K204" s="133"/>
      <c r="L204" s="133"/>
      <c r="M204" s="133"/>
      <c r="N204" s="133"/>
      <c r="O204" s="133"/>
      <c r="P204" s="133"/>
      <c r="Q204" s="133"/>
      <c r="R204" s="133"/>
      <c r="S204" s="133"/>
    </row>
    <row r="205" spans="1:19">
      <c r="A205" s="85"/>
      <c r="B205" s="85"/>
      <c r="C205" s="85"/>
      <c r="D205" s="85"/>
      <c r="E205" s="85"/>
      <c r="F205" s="85"/>
      <c r="G205" s="132"/>
      <c r="H205" s="85"/>
      <c r="I205" s="133"/>
      <c r="J205" s="133"/>
      <c r="K205" s="133"/>
      <c r="L205" s="133"/>
      <c r="M205" s="133"/>
      <c r="N205" s="133"/>
      <c r="O205" s="133"/>
      <c r="P205" s="133"/>
      <c r="Q205" s="133"/>
      <c r="R205" s="133"/>
      <c r="S205" s="133"/>
    </row>
    <row r="206" spans="1:19">
      <c r="A206" s="85"/>
      <c r="B206" s="85"/>
      <c r="C206" s="85"/>
      <c r="D206" s="85"/>
      <c r="E206" s="85"/>
      <c r="F206" s="85"/>
      <c r="G206" s="132"/>
      <c r="H206" s="85"/>
      <c r="I206" s="133"/>
      <c r="J206" s="133"/>
      <c r="K206" s="133"/>
      <c r="L206" s="133"/>
      <c r="M206" s="133"/>
      <c r="N206" s="133"/>
      <c r="O206" s="133"/>
      <c r="P206" s="133"/>
      <c r="Q206" s="133"/>
      <c r="R206" s="133"/>
      <c r="S206" s="133"/>
    </row>
    <row r="207" spans="1:19">
      <c r="A207" s="85"/>
      <c r="B207" s="85"/>
      <c r="C207" s="85"/>
      <c r="D207" s="85"/>
      <c r="E207" s="85"/>
      <c r="F207" s="85"/>
      <c r="G207" s="132"/>
      <c r="H207" s="85"/>
      <c r="I207" s="133"/>
      <c r="J207" s="133"/>
      <c r="K207" s="133"/>
      <c r="L207" s="133"/>
      <c r="M207" s="133"/>
      <c r="N207" s="133"/>
      <c r="O207" s="133"/>
      <c r="P207" s="133"/>
      <c r="Q207" s="133"/>
      <c r="R207" s="133"/>
      <c r="S207" s="133"/>
    </row>
    <row r="208" spans="1:19">
      <c r="A208" s="85"/>
      <c r="B208" s="85"/>
      <c r="C208" s="85"/>
      <c r="D208" s="85"/>
      <c r="E208" s="85"/>
      <c r="F208" s="85"/>
      <c r="G208" s="132"/>
      <c r="H208" s="85"/>
      <c r="I208" s="133"/>
      <c r="J208" s="133"/>
      <c r="K208" s="133"/>
      <c r="L208" s="133"/>
      <c r="M208" s="133"/>
      <c r="N208" s="133"/>
      <c r="O208" s="133"/>
      <c r="P208" s="133"/>
      <c r="Q208" s="133"/>
      <c r="R208" s="133"/>
      <c r="S208" s="133"/>
    </row>
    <row r="209" spans="1:19">
      <c r="A209" s="85"/>
      <c r="B209" s="85"/>
      <c r="C209" s="85"/>
      <c r="D209" s="85"/>
      <c r="E209" s="85"/>
      <c r="F209" s="85"/>
      <c r="G209" s="132"/>
      <c r="H209" s="85"/>
      <c r="I209" s="133"/>
      <c r="J209" s="133"/>
      <c r="K209" s="133"/>
      <c r="L209" s="133"/>
      <c r="M209" s="133"/>
      <c r="N209" s="133"/>
      <c r="O209" s="133"/>
      <c r="P209" s="133"/>
      <c r="Q209" s="133"/>
      <c r="R209" s="133"/>
      <c r="S209" s="133"/>
    </row>
    <row r="210" spans="1:19">
      <c r="A210" s="85"/>
      <c r="B210" s="85"/>
      <c r="C210" s="85"/>
      <c r="D210" s="85"/>
      <c r="E210" s="85"/>
      <c r="F210" s="85"/>
      <c r="G210" s="132"/>
      <c r="H210" s="85"/>
      <c r="I210" s="133"/>
      <c r="J210" s="133"/>
      <c r="K210" s="133"/>
      <c r="L210" s="133"/>
      <c r="M210" s="133"/>
      <c r="N210" s="133"/>
      <c r="O210" s="133"/>
      <c r="P210" s="133"/>
      <c r="Q210" s="133"/>
      <c r="R210" s="133"/>
      <c r="S210" s="133"/>
    </row>
    <row r="211" spans="1:19">
      <c r="A211" s="85"/>
      <c r="B211" s="85"/>
      <c r="C211" s="85"/>
      <c r="D211" s="85"/>
      <c r="E211" s="85"/>
      <c r="F211" s="85"/>
      <c r="G211" s="132"/>
      <c r="H211" s="85"/>
      <c r="I211" s="133"/>
      <c r="J211" s="133"/>
      <c r="K211" s="133"/>
      <c r="L211" s="133"/>
      <c r="M211" s="133"/>
      <c r="N211" s="133"/>
      <c r="O211" s="133"/>
      <c r="P211" s="133"/>
      <c r="Q211" s="133"/>
      <c r="R211" s="133"/>
      <c r="S211" s="133"/>
    </row>
    <row r="212" spans="1:19">
      <c r="A212" s="85"/>
      <c r="B212" s="85"/>
      <c r="C212" s="85"/>
      <c r="D212" s="85"/>
      <c r="E212" s="85"/>
      <c r="F212" s="85"/>
      <c r="G212" s="132"/>
      <c r="H212" s="85"/>
      <c r="I212" s="133"/>
      <c r="J212" s="133"/>
      <c r="K212" s="133"/>
      <c r="L212" s="133"/>
      <c r="M212" s="133"/>
      <c r="N212" s="133"/>
      <c r="O212" s="133"/>
      <c r="P212" s="133"/>
      <c r="Q212" s="133"/>
      <c r="R212" s="133"/>
      <c r="S212" s="133"/>
    </row>
    <row r="213" spans="1:19">
      <c r="A213" s="85"/>
      <c r="B213" s="85"/>
      <c r="C213" s="85"/>
      <c r="D213" s="85"/>
      <c r="E213" s="85"/>
      <c r="F213" s="85"/>
      <c r="G213" s="132"/>
      <c r="H213" s="85"/>
      <c r="I213" s="133"/>
      <c r="J213" s="133"/>
      <c r="K213" s="133"/>
      <c r="L213" s="133"/>
      <c r="M213" s="133"/>
      <c r="N213" s="133"/>
      <c r="O213" s="133"/>
      <c r="P213" s="133"/>
      <c r="Q213" s="133"/>
      <c r="R213" s="133"/>
      <c r="S213" s="133"/>
    </row>
    <row r="214" spans="1:19">
      <c r="A214" s="85"/>
      <c r="B214" s="85"/>
      <c r="C214" s="85"/>
      <c r="D214" s="85"/>
      <c r="E214" s="85"/>
      <c r="F214" s="85"/>
      <c r="G214" s="132"/>
      <c r="H214" s="85"/>
      <c r="I214" s="133"/>
      <c r="J214" s="133"/>
      <c r="K214" s="133"/>
      <c r="L214" s="133"/>
      <c r="M214" s="133"/>
      <c r="N214" s="133"/>
      <c r="O214" s="133"/>
      <c r="P214" s="133"/>
      <c r="Q214" s="133"/>
      <c r="R214" s="133"/>
      <c r="S214" s="133"/>
    </row>
    <row r="215" spans="1:19">
      <c r="A215" s="85"/>
      <c r="B215" s="85"/>
      <c r="C215" s="85"/>
      <c r="D215" s="85"/>
      <c r="E215" s="85"/>
      <c r="F215" s="85"/>
      <c r="G215" s="132"/>
      <c r="H215" s="85"/>
      <c r="I215" s="133"/>
      <c r="J215" s="133"/>
      <c r="K215" s="133"/>
      <c r="L215" s="133"/>
      <c r="M215" s="133"/>
      <c r="N215" s="133"/>
      <c r="O215" s="133"/>
      <c r="P215" s="133"/>
      <c r="Q215" s="133"/>
      <c r="R215" s="133"/>
      <c r="S215" s="133"/>
    </row>
    <row r="216" spans="1:19">
      <c r="A216" s="85"/>
      <c r="B216" s="85"/>
      <c r="C216" s="85"/>
      <c r="D216" s="85"/>
      <c r="E216" s="85"/>
      <c r="F216" s="85"/>
      <c r="G216" s="132"/>
      <c r="H216" s="85"/>
      <c r="I216" s="133"/>
      <c r="J216" s="133"/>
      <c r="K216" s="133"/>
      <c r="L216" s="133"/>
      <c r="M216" s="133"/>
      <c r="N216" s="133"/>
      <c r="O216" s="133"/>
      <c r="P216" s="133"/>
      <c r="Q216" s="133"/>
      <c r="R216" s="133"/>
      <c r="S216" s="133"/>
    </row>
    <row r="217" spans="1:19">
      <c r="A217" s="85"/>
      <c r="B217" s="85"/>
      <c r="C217" s="85"/>
      <c r="D217" s="85"/>
      <c r="E217" s="85"/>
      <c r="F217" s="85"/>
      <c r="G217" s="132"/>
      <c r="H217" s="85"/>
      <c r="I217" s="133"/>
      <c r="J217" s="133"/>
      <c r="K217" s="133"/>
      <c r="L217" s="133"/>
      <c r="M217" s="133"/>
      <c r="N217" s="133"/>
      <c r="O217" s="133"/>
      <c r="P217" s="133"/>
      <c r="Q217" s="133"/>
      <c r="R217" s="133"/>
      <c r="S217" s="133"/>
    </row>
    <row r="218" spans="1:19">
      <c r="A218" s="85"/>
      <c r="B218" s="85"/>
      <c r="C218" s="85"/>
      <c r="D218" s="85"/>
      <c r="E218" s="85"/>
      <c r="F218" s="85"/>
      <c r="G218" s="132"/>
      <c r="H218" s="85"/>
      <c r="I218" s="133"/>
      <c r="J218" s="133"/>
      <c r="K218" s="133"/>
      <c r="L218" s="133"/>
      <c r="M218" s="133"/>
      <c r="N218" s="133"/>
      <c r="O218" s="133"/>
      <c r="P218" s="133"/>
      <c r="Q218" s="133"/>
      <c r="R218" s="133"/>
      <c r="S218" s="133"/>
    </row>
    <row r="219" spans="1:19">
      <c r="A219" s="85"/>
      <c r="B219" s="85"/>
      <c r="C219" s="85"/>
      <c r="D219" s="85"/>
      <c r="E219" s="85"/>
      <c r="F219" s="85"/>
      <c r="G219" s="132"/>
      <c r="H219" s="85"/>
      <c r="I219" s="133"/>
      <c r="J219" s="133"/>
      <c r="K219" s="133"/>
      <c r="L219" s="133"/>
      <c r="M219" s="133"/>
      <c r="N219" s="133"/>
      <c r="O219" s="133"/>
      <c r="P219" s="133"/>
      <c r="Q219" s="133"/>
      <c r="R219" s="133"/>
      <c r="S219" s="133"/>
    </row>
    <row r="220" spans="1:19">
      <c r="A220" s="85"/>
      <c r="B220" s="85"/>
      <c r="C220" s="85"/>
      <c r="D220" s="85"/>
      <c r="E220" s="85"/>
      <c r="F220" s="85"/>
      <c r="G220" s="132"/>
      <c r="H220" s="85"/>
      <c r="I220" s="133"/>
      <c r="J220" s="133"/>
      <c r="K220" s="133"/>
      <c r="L220" s="133"/>
      <c r="M220" s="133"/>
      <c r="N220" s="133"/>
      <c r="O220" s="133"/>
      <c r="P220" s="133"/>
      <c r="Q220" s="133"/>
      <c r="R220" s="133"/>
      <c r="S220" s="133"/>
    </row>
    <row r="221" spans="1:19">
      <c r="A221" s="85"/>
      <c r="B221" s="85"/>
      <c r="C221" s="85"/>
      <c r="D221" s="85"/>
      <c r="E221" s="85"/>
      <c r="F221" s="85"/>
      <c r="G221" s="132"/>
      <c r="H221" s="85"/>
      <c r="I221" s="133"/>
      <c r="J221" s="133"/>
      <c r="K221" s="133"/>
      <c r="L221" s="133"/>
      <c r="M221" s="133"/>
      <c r="N221" s="133"/>
      <c r="O221" s="133"/>
      <c r="P221" s="133"/>
      <c r="Q221" s="133"/>
      <c r="R221" s="133"/>
      <c r="S221" s="133"/>
    </row>
    <row r="222" spans="1:19">
      <c r="A222" s="85"/>
      <c r="B222" s="85"/>
      <c r="C222" s="85"/>
      <c r="D222" s="85"/>
      <c r="E222" s="85"/>
      <c r="F222" s="85"/>
      <c r="G222" s="132"/>
      <c r="H222" s="85"/>
      <c r="I222" s="133"/>
      <c r="J222" s="133"/>
      <c r="K222" s="133"/>
      <c r="L222" s="133"/>
      <c r="M222" s="133"/>
      <c r="N222" s="133"/>
      <c r="O222" s="133"/>
      <c r="P222" s="133"/>
      <c r="Q222" s="133"/>
      <c r="R222" s="133"/>
      <c r="S222" s="133"/>
    </row>
    <row r="223" spans="1:19">
      <c r="A223" s="85"/>
      <c r="B223" s="85"/>
      <c r="C223" s="85"/>
      <c r="D223" s="85"/>
      <c r="E223" s="85"/>
      <c r="F223" s="85"/>
      <c r="G223" s="132"/>
      <c r="H223" s="85"/>
      <c r="I223" s="133"/>
      <c r="J223" s="133"/>
      <c r="K223" s="133"/>
      <c r="L223" s="133"/>
      <c r="M223" s="133"/>
      <c r="N223" s="133"/>
      <c r="O223" s="133"/>
      <c r="P223" s="133"/>
      <c r="Q223" s="133"/>
      <c r="R223" s="133"/>
      <c r="S223" s="133"/>
    </row>
    <row r="224" spans="1:19">
      <c r="A224" s="85"/>
      <c r="B224" s="85"/>
      <c r="C224" s="85"/>
      <c r="D224" s="85"/>
      <c r="E224" s="85"/>
      <c r="F224" s="85"/>
      <c r="G224" s="132"/>
      <c r="H224" s="85"/>
      <c r="I224" s="133"/>
      <c r="J224" s="133"/>
      <c r="K224" s="133"/>
      <c r="L224" s="133"/>
      <c r="M224" s="133"/>
      <c r="N224" s="133"/>
      <c r="O224" s="133"/>
      <c r="P224" s="133"/>
      <c r="Q224" s="133"/>
      <c r="R224" s="133"/>
      <c r="S224" s="133"/>
    </row>
    <row r="225" spans="1:19">
      <c r="A225" s="85"/>
      <c r="B225" s="85"/>
      <c r="C225" s="85"/>
      <c r="D225" s="85"/>
      <c r="E225" s="85"/>
      <c r="F225" s="85"/>
      <c r="G225" s="132"/>
      <c r="H225" s="85"/>
      <c r="I225" s="133"/>
      <c r="J225" s="133"/>
      <c r="K225" s="133"/>
      <c r="L225" s="133"/>
      <c r="M225" s="133"/>
      <c r="N225" s="133"/>
      <c r="O225" s="133"/>
      <c r="P225" s="133"/>
      <c r="Q225" s="133"/>
      <c r="R225" s="133"/>
      <c r="S225" s="133"/>
    </row>
    <row r="226" spans="1:19">
      <c r="A226" s="85"/>
      <c r="B226" s="85"/>
      <c r="C226" s="85"/>
      <c r="D226" s="85"/>
      <c r="E226" s="85"/>
      <c r="F226" s="85"/>
      <c r="G226" s="132"/>
      <c r="H226" s="85"/>
      <c r="I226" s="133"/>
      <c r="J226" s="133"/>
      <c r="K226" s="133"/>
      <c r="L226" s="133"/>
      <c r="M226" s="133"/>
      <c r="N226" s="133"/>
      <c r="O226" s="133"/>
      <c r="P226" s="133"/>
      <c r="Q226" s="133"/>
      <c r="R226" s="133"/>
      <c r="S226" s="133"/>
    </row>
    <row r="227" spans="1:19">
      <c r="A227" s="85"/>
      <c r="B227" s="85"/>
      <c r="C227" s="85"/>
      <c r="D227" s="85"/>
      <c r="E227" s="85"/>
      <c r="F227" s="85"/>
      <c r="G227" s="132"/>
      <c r="H227" s="85"/>
      <c r="I227" s="133"/>
      <c r="J227" s="133"/>
      <c r="K227" s="133"/>
      <c r="L227" s="133"/>
      <c r="M227" s="133"/>
      <c r="N227" s="133"/>
      <c r="O227" s="133"/>
      <c r="P227" s="133"/>
      <c r="Q227" s="133"/>
      <c r="R227" s="133"/>
      <c r="S227" s="133"/>
    </row>
    <row r="228" spans="1:19">
      <c r="A228" s="85"/>
      <c r="B228" s="85"/>
      <c r="C228" s="85"/>
      <c r="D228" s="85"/>
      <c r="E228" s="85"/>
      <c r="F228" s="85"/>
      <c r="G228" s="132"/>
      <c r="H228" s="85"/>
      <c r="I228" s="133"/>
      <c r="J228" s="133"/>
      <c r="K228" s="133"/>
      <c r="L228" s="133"/>
      <c r="M228" s="133"/>
      <c r="N228" s="133"/>
      <c r="O228" s="133"/>
      <c r="P228" s="133"/>
      <c r="Q228" s="133"/>
      <c r="R228" s="133"/>
      <c r="S228" s="133"/>
    </row>
    <row r="229" spans="1:19">
      <c r="A229" s="85"/>
      <c r="B229" s="85"/>
      <c r="C229" s="85"/>
      <c r="D229" s="85"/>
      <c r="E229" s="85"/>
      <c r="F229" s="85"/>
      <c r="G229" s="132"/>
      <c r="H229" s="85"/>
      <c r="I229" s="133"/>
      <c r="J229" s="133"/>
      <c r="K229" s="133"/>
      <c r="L229" s="133"/>
      <c r="M229" s="133"/>
      <c r="N229" s="133"/>
      <c r="O229" s="133"/>
      <c r="P229" s="133"/>
      <c r="Q229" s="133"/>
      <c r="R229" s="133"/>
      <c r="S229" s="133"/>
    </row>
    <row r="230" spans="1:19">
      <c r="A230" s="85"/>
      <c r="B230" s="85"/>
      <c r="C230" s="85"/>
      <c r="D230" s="85"/>
      <c r="E230" s="85"/>
      <c r="F230" s="85"/>
      <c r="G230" s="132"/>
      <c r="H230" s="85"/>
      <c r="I230" s="133"/>
      <c r="J230" s="133"/>
      <c r="K230" s="133"/>
      <c r="L230" s="133"/>
      <c r="M230" s="133"/>
      <c r="N230" s="133"/>
      <c r="O230" s="133"/>
      <c r="P230" s="133"/>
      <c r="Q230" s="133"/>
      <c r="R230" s="133"/>
      <c r="S230" s="133"/>
    </row>
    <row r="231" spans="1:19">
      <c r="A231" s="85"/>
      <c r="B231" s="85"/>
      <c r="C231" s="85"/>
      <c r="D231" s="85"/>
      <c r="E231" s="85"/>
      <c r="F231" s="85"/>
      <c r="G231" s="132"/>
      <c r="H231" s="85"/>
      <c r="I231" s="133"/>
      <c r="J231" s="133"/>
      <c r="K231" s="133"/>
      <c r="L231" s="133"/>
      <c r="M231" s="133"/>
      <c r="N231" s="133"/>
      <c r="O231" s="133"/>
      <c r="P231" s="133"/>
      <c r="Q231" s="133"/>
      <c r="R231" s="133"/>
      <c r="S231" s="133"/>
    </row>
    <row r="232" spans="1:19">
      <c r="A232" s="85"/>
      <c r="B232" s="85"/>
      <c r="C232" s="85"/>
      <c r="D232" s="85"/>
      <c r="E232" s="85"/>
      <c r="F232" s="85"/>
      <c r="G232" s="132"/>
      <c r="H232" s="85"/>
      <c r="I232" s="133"/>
      <c r="J232" s="133"/>
      <c r="K232" s="133"/>
      <c r="L232" s="133"/>
      <c r="M232" s="133"/>
      <c r="N232" s="133"/>
      <c r="O232" s="133"/>
      <c r="P232" s="133"/>
      <c r="Q232" s="133"/>
      <c r="R232" s="133"/>
      <c r="S232" s="133"/>
    </row>
    <row r="233" spans="1:19">
      <c r="A233" s="85"/>
      <c r="B233" s="85"/>
      <c r="C233" s="85"/>
      <c r="D233" s="85"/>
      <c r="E233" s="85"/>
      <c r="F233" s="85"/>
      <c r="G233" s="132"/>
      <c r="H233" s="85"/>
      <c r="I233" s="133"/>
      <c r="J233" s="133"/>
      <c r="K233" s="133"/>
      <c r="L233" s="133"/>
      <c r="M233" s="133"/>
      <c r="N233" s="133"/>
      <c r="O233" s="133"/>
      <c r="P233" s="133"/>
      <c r="Q233" s="133"/>
      <c r="R233" s="133"/>
      <c r="S233" s="133"/>
    </row>
    <row r="234" spans="1:19">
      <c r="A234" s="85"/>
      <c r="B234" s="85"/>
      <c r="C234" s="85"/>
      <c r="D234" s="85"/>
      <c r="E234" s="85"/>
      <c r="F234" s="85"/>
      <c r="G234" s="132"/>
      <c r="H234" s="85"/>
      <c r="I234" s="133"/>
      <c r="J234" s="133"/>
      <c r="K234" s="133"/>
      <c r="L234" s="133"/>
      <c r="M234" s="133"/>
      <c r="N234" s="133"/>
      <c r="O234" s="133"/>
      <c r="P234" s="133"/>
      <c r="Q234" s="133"/>
      <c r="R234" s="133"/>
      <c r="S234" s="133"/>
    </row>
    <row r="235" spans="1:19">
      <c r="A235" s="85"/>
      <c r="B235" s="85"/>
      <c r="C235" s="85"/>
      <c r="D235" s="85"/>
      <c r="E235" s="85"/>
      <c r="F235" s="85"/>
      <c r="G235" s="132"/>
      <c r="H235" s="85"/>
      <c r="I235" s="133"/>
      <c r="J235" s="133"/>
      <c r="K235" s="133"/>
      <c r="L235" s="133"/>
      <c r="M235" s="133"/>
      <c r="N235" s="133"/>
      <c r="O235" s="133"/>
      <c r="P235" s="133"/>
      <c r="Q235" s="133"/>
      <c r="R235" s="133"/>
      <c r="S235" s="133"/>
    </row>
    <row r="236" spans="1:19">
      <c r="A236" s="85"/>
      <c r="B236" s="85"/>
      <c r="C236" s="85"/>
      <c r="D236" s="85"/>
      <c r="E236" s="85"/>
      <c r="F236" s="85"/>
      <c r="G236" s="132"/>
      <c r="H236" s="85"/>
      <c r="I236" s="133"/>
      <c r="J236" s="133"/>
      <c r="K236" s="133"/>
      <c r="L236" s="133"/>
      <c r="M236" s="133"/>
      <c r="N236" s="133"/>
      <c r="O236" s="133"/>
      <c r="P236" s="133"/>
      <c r="Q236" s="133"/>
      <c r="R236" s="133"/>
      <c r="S236" s="133"/>
    </row>
    <row r="237" spans="1:19">
      <c r="A237" s="85"/>
      <c r="B237" s="85"/>
      <c r="C237" s="85"/>
      <c r="D237" s="85"/>
      <c r="E237" s="85"/>
      <c r="F237" s="85"/>
      <c r="G237" s="132"/>
      <c r="H237" s="85"/>
      <c r="I237" s="133"/>
      <c r="J237" s="133"/>
      <c r="K237" s="133"/>
      <c r="L237" s="133"/>
      <c r="M237" s="133"/>
      <c r="N237" s="133"/>
      <c r="O237" s="133"/>
      <c r="P237" s="133"/>
      <c r="Q237" s="133"/>
      <c r="R237" s="133"/>
      <c r="S237" s="133"/>
    </row>
    <row r="238" spans="1:19">
      <c r="A238" s="85"/>
      <c r="B238" s="85"/>
      <c r="C238" s="85"/>
      <c r="D238" s="85"/>
      <c r="E238" s="85"/>
      <c r="F238" s="85"/>
      <c r="G238" s="132"/>
      <c r="H238" s="85"/>
      <c r="I238" s="133"/>
      <c r="J238" s="133"/>
      <c r="K238" s="133"/>
      <c r="L238" s="133"/>
      <c r="M238" s="133"/>
      <c r="N238" s="133"/>
      <c r="O238" s="133"/>
      <c r="P238" s="133"/>
      <c r="Q238" s="133"/>
      <c r="R238" s="133"/>
      <c r="S238" s="133"/>
    </row>
    <row r="239" spans="1:19">
      <c r="A239" s="85"/>
      <c r="B239" s="85"/>
      <c r="C239" s="85"/>
      <c r="D239" s="85"/>
      <c r="E239" s="85"/>
      <c r="F239" s="85"/>
      <c r="G239" s="132"/>
      <c r="H239" s="85"/>
      <c r="I239" s="133"/>
      <c r="J239" s="133"/>
      <c r="K239" s="133"/>
      <c r="L239" s="133"/>
      <c r="M239" s="133"/>
      <c r="N239" s="133"/>
      <c r="O239" s="133"/>
      <c r="P239" s="133"/>
      <c r="Q239" s="133"/>
      <c r="R239" s="133"/>
      <c r="S239" s="133"/>
    </row>
    <row r="240" spans="1:19">
      <c r="A240" s="85"/>
      <c r="B240" s="85"/>
      <c r="C240" s="85"/>
      <c r="D240" s="85"/>
      <c r="E240" s="85"/>
      <c r="F240" s="85"/>
      <c r="G240" s="132"/>
      <c r="H240" s="85"/>
      <c r="I240" s="133"/>
      <c r="J240" s="133"/>
      <c r="K240" s="133"/>
      <c r="L240" s="133"/>
      <c r="M240" s="133"/>
      <c r="N240" s="133"/>
      <c r="O240" s="133"/>
      <c r="P240" s="133"/>
      <c r="Q240" s="133"/>
      <c r="R240" s="133"/>
      <c r="S240" s="133"/>
    </row>
    <row r="241" spans="1:19">
      <c r="A241" s="85"/>
      <c r="B241" s="85"/>
      <c r="C241" s="85"/>
      <c r="D241" s="85"/>
      <c r="E241" s="85"/>
      <c r="F241" s="85"/>
      <c r="G241" s="132"/>
      <c r="H241" s="85"/>
      <c r="I241" s="133"/>
      <c r="J241" s="133"/>
      <c r="K241" s="133"/>
      <c r="L241" s="133"/>
      <c r="M241" s="133"/>
      <c r="N241" s="133"/>
      <c r="O241" s="133"/>
      <c r="P241" s="133"/>
      <c r="Q241" s="133"/>
      <c r="R241" s="133"/>
      <c r="S241" s="133"/>
    </row>
    <row r="242" spans="1:19">
      <c r="A242" s="85"/>
      <c r="B242" s="85"/>
      <c r="C242" s="85"/>
      <c r="D242" s="85"/>
      <c r="E242" s="85"/>
      <c r="F242" s="85"/>
      <c r="G242" s="132"/>
      <c r="H242" s="85"/>
      <c r="I242" s="133"/>
      <c r="J242" s="133"/>
      <c r="K242" s="133"/>
      <c r="L242" s="133"/>
      <c r="M242" s="133"/>
      <c r="N242" s="133"/>
      <c r="O242" s="133"/>
      <c r="P242" s="133"/>
      <c r="Q242" s="133"/>
      <c r="R242" s="133"/>
      <c r="S242" s="133"/>
    </row>
    <row r="243" spans="1:19">
      <c r="A243" s="85"/>
      <c r="B243" s="85"/>
      <c r="C243" s="85"/>
      <c r="D243" s="85"/>
      <c r="E243" s="85"/>
      <c r="F243" s="85"/>
      <c r="G243" s="132"/>
      <c r="H243" s="85"/>
      <c r="I243" s="133"/>
      <c r="J243" s="133"/>
      <c r="K243" s="133"/>
      <c r="L243" s="133"/>
      <c r="M243" s="133"/>
      <c r="N243" s="133"/>
      <c r="O243" s="133"/>
      <c r="P243" s="133"/>
      <c r="Q243" s="133"/>
      <c r="R243" s="133"/>
      <c r="S243" s="133"/>
    </row>
    <row r="244" spans="1:19">
      <c r="A244" s="85"/>
      <c r="B244" s="85"/>
      <c r="C244" s="85"/>
      <c r="D244" s="85"/>
      <c r="E244" s="85"/>
      <c r="F244" s="85"/>
      <c r="G244" s="132"/>
      <c r="H244" s="85"/>
      <c r="I244" s="133"/>
      <c r="J244" s="133"/>
      <c r="K244" s="133"/>
      <c r="L244" s="133"/>
      <c r="M244" s="133"/>
      <c r="N244" s="133"/>
      <c r="O244" s="133"/>
      <c r="P244" s="133"/>
      <c r="Q244" s="133"/>
      <c r="R244" s="133"/>
      <c r="S244" s="133"/>
    </row>
    <row r="245" spans="1:19">
      <c r="A245" s="85"/>
      <c r="B245" s="85"/>
      <c r="C245" s="85"/>
      <c r="D245" s="85"/>
      <c r="E245" s="85"/>
      <c r="F245" s="85"/>
      <c r="G245" s="132"/>
      <c r="H245" s="85"/>
      <c r="I245" s="133"/>
      <c r="J245" s="133"/>
      <c r="K245" s="133"/>
      <c r="L245" s="133"/>
      <c r="M245" s="133"/>
      <c r="N245" s="133"/>
      <c r="O245" s="133"/>
      <c r="P245" s="133"/>
      <c r="Q245" s="133"/>
      <c r="R245" s="133"/>
      <c r="S245" s="133"/>
    </row>
    <row r="246" spans="1:19">
      <c r="A246" s="85"/>
      <c r="B246" s="85"/>
      <c r="C246" s="85"/>
      <c r="D246" s="85"/>
      <c r="E246" s="85"/>
      <c r="F246" s="85"/>
      <c r="G246" s="132"/>
      <c r="H246" s="85"/>
      <c r="I246" s="133"/>
      <c r="J246" s="133"/>
      <c r="K246" s="133"/>
      <c r="L246" s="133"/>
      <c r="M246" s="133"/>
      <c r="N246" s="133"/>
      <c r="O246" s="133"/>
      <c r="P246" s="133"/>
      <c r="Q246" s="133"/>
      <c r="R246" s="133"/>
      <c r="S246" s="133"/>
    </row>
    <row r="247" spans="1:19">
      <c r="A247" s="85"/>
      <c r="B247" s="85"/>
      <c r="C247" s="85"/>
      <c r="D247" s="85"/>
      <c r="E247" s="85"/>
      <c r="F247" s="85"/>
      <c r="G247" s="132"/>
      <c r="H247" s="85"/>
      <c r="I247" s="133"/>
      <c r="J247" s="133"/>
      <c r="K247" s="133"/>
      <c r="L247" s="133"/>
      <c r="M247" s="133"/>
      <c r="N247" s="133"/>
      <c r="O247" s="133"/>
      <c r="P247" s="133"/>
      <c r="Q247" s="133"/>
      <c r="R247" s="133"/>
      <c r="S247" s="133"/>
    </row>
    <row r="248" spans="1:19">
      <c r="A248" s="85"/>
      <c r="B248" s="85"/>
      <c r="C248" s="85"/>
      <c r="D248" s="85"/>
      <c r="E248" s="85"/>
      <c r="F248" s="85"/>
      <c r="G248" s="132"/>
      <c r="H248" s="85"/>
      <c r="I248" s="133"/>
      <c r="J248" s="133"/>
      <c r="K248" s="133"/>
      <c r="L248" s="133"/>
      <c r="M248" s="133"/>
      <c r="N248" s="133"/>
      <c r="O248" s="133"/>
      <c r="P248" s="133"/>
      <c r="Q248" s="133"/>
      <c r="R248" s="133"/>
      <c r="S248" s="133"/>
    </row>
    <row r="249" spans="1:19">
      <c r="A249" s="85"/>
      <c r="B249" s="85"/>
      <c r="C249" s="85"/>
      <c r="D249" s="85"/>
      <c r="E249" s="85"/>
      <c r="F249" s="85"/>
      <c r="G249" s="132"/>
      <c r="H249" s="85"/>
      <c r="I249" s="133"/>
      <c r="J249" s="133"/>
      <c r="K249" s="133"/>
      <c r="L249" s="133"/>
      <c r="M249" s="133"/>
      <c r="N249" s="133"/>
      <c r="O249" s="133"/>
      <c r="P249" s="133"/>
      <c r="Q249" s="133"/>
      <c r="R249" s="133"/>
      <c r="S249" s="133"/>
    </row>
    <row r="250" spans="1:19">
      <c r="A250" s="85"/>
      <c r="B250" s="85"/>
      <c r="C250" s="85"/>
      <c r="D250" s="85"/>
      <c r="E250" s="85"/>
      <c r="F250" s="85"/>
      <c r="G250" s="132"/>
      <c r="H250" s="85"/>
      <c r="I250" s="133"/>
      <c r="J250" s="133"/>
      <c r="K250" s="133"/>
      <c r="L250" s="133"/>
      <c r="M250" s="133"/>
      <c r="N250" s="133"/>
      <c r="O250" s="133"/>
      <c r="P250" s="133"/>
      <c r="Q250" s="133"/>
      <c r="R250" s="133"/>
      <c r="S250" s="133"/>
    </row>
    <row r="251" spans="1:19">
      <c r="A251" s="85"/>
      <c r="B251" s="85"/>
      <c r="C251" s="85"/>
      <c r="D251" s="85"/>
      <c r="E251" s="85"/>
      <c r="F251" s="85"/>
      <c r="G251" s="132"/>
      <c r="H251" s="85"/>
      <c r="I251" s="133"/>
      <c r="J251" s="133"/>
      <c r="K251" s="133"/>
      <c r="L251" s="133"/>
      <c r="M251" s="133"/>
      <c r="N251" s="133"/>
      <c r="O251" s="133"/>
      <c r="P251" s="133"/>
      <c r="Q251" s="133"/>
      <c r="R251" s="133"/>
      <c r="S251" s="133"/>
    </row>
    <row r="252" spans="1:19">
      <c r="A252" s="85"/>
      <c r="B252" s="85"/>
      <c r="C252" s="85"/>
      <c r="D252" s="85"/>
      <c r="E252" s="85"/>
      <c r="F252" s="85"/>
      <c r="G252" s="132"/>
      <c r="H252" s="85"/>
      <c r="I252" s="133"/>
      <c r="J252" s="133"/>
      <c r="K252" s="133"/>
      <c r="L252" s="133"/>
      <c r="M252" s="133"/>
      <c r="N252" s="133"/>
      <c r="O252" s="133"/>
      <c r="P252" s="133"/>
      <c r="Q252" s="133"/>
      <c r="R252" s="133"/>
      <c r="S252" s="133"/>
    </row>
    <row r="253" spans="1:19">
      <c r="A253" s="85"/>
      <c r="B253" s="85"/>
      <c r="C253" s="85"/>
      <c r="D253" s="85"/>
      <c r="E253" s="85"/>
      <c r="F253" s="85"/>
      <c r="G253" s="132"/>
      <c r="H253" s="85"/>
      <c r="I253" s="133"/>
      <c r="J253" s="133"/>
      <c r="K253" s="133"/>
      <c r="L253" s="133"/>
      <c r="M253" s="133"/>
      <c r="N253" s="133"/>
      <c r="O253" s="133"/>
      <c r="P253" s="133"/>
      <c r="Q253" s="133"/>
      <c r="R253" s="133"/>
      <c r="S253" s="133"/>
    </row>
    <row r="254" spans="1:19">
      <c r="A254" s="85"/>
      <c r="B254" s="85"/>
      <c r="C254" s="85"/>
      <c r="D254" s="85"/>
      <c r="E254" s="85"/>
      <c r="F254" s="85"/>
      <c r="G254" s="132"/>
      <c r="H254" s="85"/>
      <c r="I254" s="133"/>
      <c r="J254" s="133"/>
      <c r="K254" s="133"/>
      <c r="L254" s="133"/>
      <c r="M254" s="133"/>
      <c r="N254" s="133"/>
      <c r="O254" s="133"/>
      <c r="P254" s="133"/>
      <c r="Q254" s="133"/>
      <c r="R254" s="133"/>
      <c r="S254" s="133"/>
    </row>
    <row r="255" spans="1:19">
      <c r="A255" s="85"/>
      <c r="B255" s="85"/>
      <c r="C255" s="85"/>
      <c r="D255" s="85"/>
      <c r="E255" s="85"/>
      <c r="F255" s="85"/>
      <c r="G255" s="132"/>
      <c r="H255" s="85"/>
      <c r="I255" s="133"/>
      <c r="J255" s="133"/>
      <c r="K255" s="133"/>
      <c r="L255" s="133"/>
      <c r="M255" s="133"/>
      <c r="N255" s="133"/>
      <c r="O255" s="133"/>
      <c r="P255" s="133"/>
      <c r="Q255" s="133"/>
      <c r="R255" s="133"/>
      <c r="S255" s="133"/>
    </row>
    <row r="256" spans="1:19">
      <c r="A256" s="85"/>
      <c r="B256" s="85"/>
      <c r="C256" s="85"/>
      <c r="D256" s="85"/>
      <c r="E256" s="85"/>
      <c r="F256" s="85"/>
      <c r="G256" s="132"/>
      <c r="H256" s="85"/>
      <c r="I256" s="133"/>
      <c r="J256" s="133"/>
      <c r="K256" s="133"/>
      <c r="L256" s="133"/>
      <c r="M256" s="133"/>
      <c r="N256" s="133"/>
      <c r="O256" s="133"/>
      <c r="P256" s="133"/>
      <c r="Q256" s="133"/>
      <c r="R256" s="133"/>
      <c r="S256" s="133"/>
    </row>
    <row r="257" spans="1:19">
      <c r="A257" s="85"/>
      <c r="B257" s="85"/>
      <c r="C257" s="85"/>
      <c r="D257" s="85"/>
      <c r="E257" s="85"/>
      <c r="F257" s="85"/>
      <c r="G257" s="132"/>
      <c r="H257" s="85"/>
      <c r="I257" s="133"/>
      <c r="J257" s="133"/>
      <c r="K257" s="133"/>
      <c r="L257" s="133"/>
      <c r="M257" s="133"/>
      <c r="N257" s="133"/>
      <c r="O257" s="133"/>
      <c r="P257" s="133"/>
      <c r="Q257" s="133"/>
      <c r="R257" s="133"/>
      <c r="S257" s="133"/>
    </row>
    <row r="258" spans="1:19">
      <c r="A258" s="85"/>
      <c r="B258" s="85"/>
      <c r="C258" s="85"/>
      <c r="D258" s="85"/>
      <c r="E258" s="85"/>
      <c r="F258" s="85"/>
      <c r="G258" s="132"/>
      <c r="H258" s="85"/>
      <c r="I258" s="133"/>
      <c r="J258" s="133"/>
      <c r="K258" s="133"/>
      <c r="L258" s="133"/>
      <c r="M258" s="133"/>
      <c r="N258" s="133"/>
      <c r="O258" s="133"/>
      <c r="P258" s="133"/>
      <c r="Q258" s="133"/>
      <c r="R258" s="133"/>
      <c r="S258" s="133"/>
    </row>
    <row r="259" spans="1:19">
      <c r="A259" s="85"/>
      <c r="B259" s="85"/>
      <c r="C259" s="85"/>
      <c r="D259" s="85"/>
      <c r="E259" s="85"/>
      <c r="F259" s="85"/>
      <c r="G259" s="132"/>
      <c r="H259" s="85"/>
      <c r="I259" s="133"/>
      <c r="J259" s="133"/>
      <c r="K259" s="133"/>
      <c r="L259" s="133"/>
      <c r="M259" s="133"/>
      <c r="N259" s="133"/>
      <c r="O259" s="133"/>
      <c r="P259" s="133"/>
      <c r="Q259" s="133"/>
      <c r="R259" s="133"/>
      <c r="S259" s="133"/>
    </row>
    <row r="260" spans="1:19">
      <c r="A260" s="85"/>
      <c r="B260" s="85"/>
      <c r="C260" s="85"/>
      <c r="D260" s="85"/>
      <c r="E260" s="85"/>
      <c r="F260" s="85"/>
      <c r="G260" s="132"/>
      <c r="H260" s="85"/>
      <c r="I260" s="133"/>
      <c r="J260" s="133"/>
      <c r="K260" s="133"/>
      <c r="L260" s="133"/>
      <c r="M260" s="133"/>
      <c r="N260" s="133"/>
      <c r="O260" s="133"/>
      <c r="P260" s="133"/>
      <c r="Q260" s="133"/>
      <c r="R260" s="133"/>
      <c r="S260" s="133"/>
    </row>
    <row r="261" spans="1:19">
      <c r="A261" s="85"/>
      <c r="B261" s="85"/>
      <c r="C261" s="85"/>
      <c r="D261" s="85"/>
      <c r="E261" s="85"/>
      <c r="F261" s="85"/>
      <c r="G261" s="132"/>
      <c r="H261" s="85"/>
      <c r="I261" s="133"/>
      <c r="J261" s="133"/>
      <c r="K261" s="133"/>
      <c r="L261" s="133"/>
      <c r="M261" s="133"/>
      <c r="N261" s="133"/>
      <c r="O261" s="133"/>
      <c r="P261" s="133"/>
      <c r="Q261" s="133"/>
      <c r="R261" s="133"/>
      <c r="S261" s="133"/>
    </row>
    <row r="262" spans="1:19">
      <c r="A262" s="85"/>
      <c r="B262" s="85"/>
      <c r="C262" s="85"/>
      <c r="D262" s="85"/>
      <c r="E262" s="85"/>
      <c r="F262" s="85"/>
      <c r="G262" s="132"/>
      <c r="H262" s="85"/>
      <c r="I262" s="133"/>
      <c r="J262" s="133"/>
      <c r="K262" s="133"/>
      <c r="L262" s="133"/>
      <c r="M262" s="133"/>
      <c r="N262" s="133"/>
      <c r="O262" s="133"/>
      <c r="P262" s="133"/>
      <c r="Q262" s="133"/>
      <c r="R262" s="133"/>
      <c r="S262" s="133"/>
    </row>
    <row r="263" spans="1:19">
      <c r="A263" s="85"/>
      <c r="B263" s="85"/>
      <c r="C263" s="85"/>
      <c r="D263" s="85"/>
      <c r="E263" s="85"/>
      <c r="F263" s="85"/>
      <c r="G263" s="132"/>
      <c r="H263" s="85"/>
      <c r="I263" s="133"/>
      <c r="J263" s="133"/>
      <c r="K263" s="133"/>
      <c r="L263" s="133"/>
      <c r="M263" s="133"/>
      <c r="N263" s="133"/>
      <c r="O263" s="133"/>
      <c r="P263" s="133"/>
      <c r="Q263" s="133"/>
      <c r="R263" s="133"/>
      <c r="S263" s="133"/>
    </row>
    <row r="264" spans="1:19">
      <c r="A264" s="85"/>
      <c r="B264" s="85"/>
      <c r="C264" s="85"/>
      <c r="D264" s="85"/>
      <c r="E264" s="85"/>
      <c r="F264" s="85"/>
      <c r="G264" s="132"/>
      <c r="H264" s="85"/>
      <c r="I264" s="133"/>
      <c r="J264" s="133"/>
      <c r="K264" s="133"/>
      <c r="L264" s="133"/>
      <c r="M264" s="133"/>
      <c r="N264" s="133"/>
      <c r="O264" s="133"/>
      <c r="P264" s="133"/>
      <c r="Q264" s="133"/>
      <c r="R264" s="133"/>
      <c r="S264" s="133"/>
    </row>
    <row r="265" spans="1:19">
      <c r="A265" s="85"/>
      <c r="B265" s="85"/>
      <c r="C265" s="85"/>
      <c r="D265" s="85"/>
      <c r="E265" s="85"/>
      <c r="F265" s="85"/>
      <c r="G265" s="132"/>
      <c r="H265" s="85"/>
      <c r="I265" s="133"/>
      <c r="J265" s="133"/>
      <c r="K265" s="133"/>
      <c r="L265" s="133"/>
      <c r="M265" s="133"/>
      <c r="N265" s="133"/>
      <c r="O265" s="133"/>
      <c r="P265" s="133"/>
      <c r="Q265" s="133"/>
      <c r="R265" s="133"/>
      <c r="S265" s="133"/>
    </row>
    <row r="266" spans="1:19">
      <c r="A266" s="85"/>
      <c r="B266" s="85"/>
      <c r="C266" s="85"/>
      <c r="D266" s="85"/>
      <c r="E266" s="85"/>
      <c r="F266" s="85"/>
      <c r="G266" s="132"/>
      <c r="H266" s="85"/>
      <c r="I266" s="133"/>
      <c r="J266" s="133"/>
      <c r="K266" s="133"/>
      <c r="L266" s="133"/>
      <c r="M266" s="133"/>
      <c r="N266" s="133"/>
      <c r="O266" s="133"/>
      <c r="P266" s="133"/>
      <c r="Q266" s="133"/>
      <c r="R266" s="133"/>
      <c r="S266" s="133"/>
    </row>
    <row r="267" spans="1:19">
      <c r="A267" s="85"/>
      <c r="B267" s="85"/>
      <c r="C267" s="85"/>
      <c r="D267" s="85"/>
      <c r="E267" s="85"/>
      <c r="F267" s="85"/>
      <c r="G267" s="132"/>
      <c r="H267" s="85"/>
      <c r="I267" s="133"/>
      <c r="J267" s="133"/>
      <c r="K267" s="133"/>
      <c r="L267" s="133"/>
      <c r="M267" s="133"/>
      <c r="N267" s="133"/>
      <c r="O267" s="133"/>
      <c r="P267" s="133"/>
      <c r="Q267" s="133"/>
      <c r="R267" s="133"/>
      <c r="S267" s="133"/>
    </row>
    <row r="268" spans="1:19">
      <c r="A268" s="85"/>
      <c r="B268" s="85"/>
      <c r="C268" s="85"/>
      <c r="D268" s="85"/>
      <c r="E268" s="85"/>
      <c r="F268" s="85"/>
      <c r="G268" s="132"/>
      <c r="H268" s="85"/>
      <c r="I268" s="133"/>
      <c r="J268" s="133"/>
      <c r="K268" s="133"/>
      <c r="L268" s="133"/>
      <c r="M268" s="133"/>
      <c r="N268" s="133"/>
      <c r="O268" s="133"/>
      <c r="P268" s="133"/>
      <c r="Q268" s="133"/>
      <c r="R268" s="133"/>
      <c r="S268" s="133"/>
    </row>
    <row r="269" spans="1:19">
      <c r="A269" s="85"/>
      <c r="B269" s="85"/>
      <c r="C269" s="85"/>
      <c r="D269" s="85"/>
      <c r="E269" s="85"/>
      <c r="F269" s="85"/>
      <c r="G269" s="132"/>
      <c r="H269" s="85"/>
      <c r="I269" s="133"/>
      <c r="J269" s="133"/>
      <c r="K269" s="133"/>
      <c r="L269" s="133"/>
      <c r="M269" s="133"/>
      <c r="N269" s="133"/>
      <c r="O269" s="133"/>
      <c r="P269" s="133"/>
      <c r="Q269" s="133"/>
      <c r="R269" s="133"/>
      <c r="S269" s="133"/>
    </row>
    <row r="270" spans="1:19">
      <c r="A270" s="85"/>
      <c r="B270" s="85"/>
      <c r="C270" s="85"/>
      <c r="D270" s="85"/>
      <c r="E270" s="85"/>
      <c r="F270" s="85"/>
      <c r="G270" s="132"/>
      <c r="H270" s="85"/>
      <c r="I270" s="133"/>
      <c r="J270" s="133"/>
      <c r="K270" s="133"/>
      <c r="L270" s="133"/>
      <c r="M270" s="133"/>
      <c r="N270" s="133"/>
      <c r="O270" s="133"/>
      <c r="P270" s="133"/>
      <c r="Q270" s="133"/>
      <c r="R270" s="133"/>
      <c r="S270" s="133"/>
    </row>
    <row r="271" spans="1:19">
      <c r="A271" s="85"/>
      <c r="B271" s="85"/>
      <c r="C271" s="85"/>
      <c r="D271" s="85"/>
      <c r="E271" s="85"/>
      <c r="F271" s="85"/>
      <c r="G271" s="132"/>
      <c r="H271" s="85"/>
      <c r="I271" s="133"/>
      <c r="J271" s="133"/>
      <c r="K271" s="133"/>
      <c r="L271" s="133"/>
      <c r="M271" s="133"/>
      <c r="N271" s="133"/>
      <c r="O271" s="133"/>
      <c r="P271" s="133"/>
      <c r="Q271" s="133"/>
      <c r="R271" s="133"/>
      <c r="S271" s="133"/>
    </row>
    <row r="272" spans="1:19">
      <c r="A272" s="85"/>
      <c r="B272" s="85"/>
      <c r="C272" s="85"/>
      <c r="D272" s="85"/>
      <c r="E272" s="85"/>
      <c r="F272" s="85"/>
      <c r="G272" s="132"/>
      <c r="H272" s="85"/>
      <c r="I272" s="133"/>
      <c r="J272" s="133"/>
      <c r="K272" s="133"/>
      <c r="L272" s="133"/>
      <c r="M272" s="133"/>
      <c r="N272" s="133"/>
      <c r="O272" s="133"/>
      <c r="P272" s="133"/>
      <c r="Q272" s="133"/>
      <c r="R272" s="133"/>
      <c r="S272" s="133"/>
    </row>
    <row r="273" spans="1:19">
      <c r="A273" s="85"/>
      <c r="B273" s="85"/>
      <c r="C273" s="85"/>
      <c r="D273" s="85"/>
      <c r="E273" s="85"/>
      <c r="F273" s="85"/>
      <c r="G273" s="132"/>
      <c r="H273" s="85"/>
      <c r="I273" s="133"/>
      <c r="J273" s="133"/>
      <c r="K273" s="133"/>
      <c r="L273" s="133"/>
      <c r="M273" s="133"/>
      <c r="N273" s="133"/>
      <c r="O273" s="133"/>
      <c r="P273" s="133"/>
      <c r="Q273" s="133"/>
      <c r="R273" s="133"/>
      <c r="S273" s="133"/>
    </row>
    <row r="274" spans="1:19">
      <c r="A274" s="85"/>
      <c r="B274" s="85"/>
      <c r="C274" s="85"/>
      <c r="D274" s="85"/>
      <c r="E274" s="85"/>
      <c r="F274" s="85"/>
      <c r="G274" s="132"/>
      <c r="H274" s="85"/>
      <c r="I274" s="133"/>
      <c r="J274" s="133"/>
      <c r="K274" s="133"/>
      <c r="L274" s="133"/>
      <c r="M274" s="133"/>
      <c r="N274" s="133"/>
      <c r="O274" s="133"/>
      <c r="P274" s="133"/>
      <c r="Q274" s="133"/>
      <c r="R274" s="133"/>
      <c r="S274" s="133"/>
    </row>
    <row r="275" spans="1:19">
      <c r="A275" s="85"/>
      <c r="B275" s="85"/>
      <c r="C275" s="85"/>
      <c r="D275" s="85"/>
      <c r="E275" s="85"/>
      <c r="F275" s="85"/>
      <c r="G275" s="132"/>
      <c r="H275" s="85"/>
      <c r="I275" s="133"/>
      <c r="J275" s="133"/>
      <c r="K275" s="133"/>
      <c r="L275" s="133"/>
      <c r="M275" s="133"/>
      <c r="N275" s="133"/>
      <c r="O275" s="133"/>
      <c r="P275" s="133"/>
      <c r="Q275" s="133"/>
      <c r="R275" s="133"/>
      <c r="S275" s="133"/>
    </row>
    <row r="276" spans="1:19">
      <c r="A276" s="85"/>
      <c r="B276" s="85"/>
      <c r="C276" s="85"/>
      <c r="D276" s="85"/>
      <c r="E276" s="85"/>
      <c r="F276" s="85"/>
      <c r="G276" s="132"/>
      <c r="H276" s="85"/>
      <c r="I276" s="133"/>
      <c r="J276" s="133"/>
      <c r="K276" s="133"/>
      <c r="L276" s="133"/>
      <c r="M276" s="133"/>
      <c r="N276" s="133"/>
      <c r="O276" s="30"/>
      <c r="P276" s="30"/>
      <c r="Q276" s="133"/>
      <c r="R276" s="133"/>
      <c r="S276" s="133"/>
    </row>
    <row r="277" spans="1:19">
      <c r="A277" s="85"/>
      <c r="B277" s="85"/>
      <c r="C277" s="85"/>
      <c r="D277" s="85"/>
      <c r="E277" s="85"/>
      <c r="F277" s="85"/>
      <c r="G277" s="132"/>
      <c r="H277" s="85"/>
      <c r="I277" s="133"/>
      <c r="J277" s="133"/>
      <c r="K277" s="133"/>
      <c r="L277" s="133"/>
      <c r="M277" s="133"/>
      <c r="N277" s="133"/>
      <c r="O277" s="30"/>
      <c r="P277" s="30"/>
      <c r="Q277" s="133"/>
      <c r="R277" s="133"/>
      <c r="S277" s="133"/>
    </row>
    <row r="278" spans="1:19">
      <c r="A278" s="85"/>
      <c r="B278" s="85"/>
      <c r="C278" s="85"/>
      <c r="D278" s="85"/>
      <c r="E278" s="85"/>
      <c r="F278" s="85"/>
      <c r="G278" s="132"/>
      <c r="H278" s="85"/>
      <c r="I278" s="133"/>
      <c r="J278" s="133"/>
      <c r="K278" s="133"/>
      <c r="L278" s="133"/>
      <c r="M278" s="133"/>
      <c r="N278" s="133"/>
      <c r="O278" s="30"/>
      <c r="P278" s="30"/>
      <c r="Q278" s="133"/>
      <c r="R278" s="133"/>
      <c r="S278" s="133"/>
    </row>
  </sheetData>
  <mergeCells count="16">
    <mergeCell ref="A1:T1"/>
    <mergeCell ref="J3:K3"/>
    <mergeCell ref="O3:P3"/>
    <mergeCell ref="Q3:R3"/>
    <mergeCell ref="S3:S4"/>
    <mergeCell ref="H3:H4"/>
    <mergeCell ref="I3:I4"/>
    <mergeCell ref="F3:F4"/>
    <mergeCell ref="G3:G4"/>
    <mergeCell ref="A3:A4"/>
    <mergeCell ref="B3:B4"/>
    <mergeCell ref="C3:C4"/>
    <mergeCell ref="D3:D4"/>
    <mergeCell ref="E3:E4"/>
    <mergeCell ref="L3:L4"/>
    <mergeCell ref="M3:N3"/>
  </mergeCells>
  <pageMargins left="0.23622047244094491" right="0.23622047244094491" top="0.74803149606299213" bottom="0.74803149606299213" header="0.31496062992125984" footer="0.31496062992125984"/>
  <pageSetup paperSize="8" scale="45" fitToHeight="0" orientation="landscape" horizontalDpi="4294967292"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8"/>
  <sheetViews>
    <sheetView topLeftCell="A14" zoomScale="70" zoomScaleNormal="70" workbookViewId="0">
      <selection activeCell="A16" sqref="A16"/>
    </sheetView>
  </sheetViews>
  <sheetFormatPr defaultRowHeight="15"/>
  <cols>
    <col min="1" max="1" width="6.7109375" customWidth="1"/>
    <col min="2" max="2" width="21.42578125" customWidth="1"/>
    <col min="3" max="3" width="60.7109375" customWidth="1"/>
    <col min="4" max="4" width="38" customWidth="1"/>
    <col min="5" max="5" width="75.42578125" customWidth="1"/>
    <col min="6" max="6" width="22.5703125" customWidth="1"/>
    <col min="7" max="7" width="23.140625" customWidth="1"/>
    <col min="8" max="8" width="68.5703125" customWidth="1"/>
    <col min="9" max="9" width="27.85546875" customWidth="1"/>
    <col min="10" max="10" width="33.5703125" customWidth="1"/>
    <col min="11" max="11" width="13.5703125" customWidth="1"/>
    <col min="12" max="12" width="22.28515625" customWidth="1"/>
    <col min="13" max="13" width="15.42578125" customWidth="1"/>
    <col min="14" max="14" width="14.7109375" customWidth="1"/>
    <col min="15" max="15" width="16.28515625" customWidth="1"/>
    <col min="16" max="16" width="14" customWidth="1"/>
    <col min="17" max="17" width="18.42578125" customWidth="1"/>
    <col min="18" max="18" width="21.5703125" customWidth="1"/>
    <col min="19" max="19" width="25.140625" customWidth="1"/>
  </cols>
  <sheetData>
    <row r="1" spans="1:20">
      <c r="A1" s="344" t="s">
        <v>1514</v>
      </c>
      <c r="B1" s="344"/>
      <c r="C1" s="344"/>
      <c r="D1" s="344"/>
      <c r="E1" s="344"/>
      <c r="F1" s="344"/>
      <c r="G1" s="344"/>
      <c r="H1" s="344"/>
      <c r="I1" s="344"/>
      <c r="J1" s="344"/>
      <c r="K1" s="370"/>
      <c r="L1" s="370"/>
      <c r="M1" s="370"/>
      <c r="N1" s="370"/>
      <c r="O1" s="370"/>
      <c r="P1" s="370"/>
      <c r="Q1" s="370"/>
      <c r="R1" s="370"/>
      <c r="S1" s="370"/>
      <c r="T1" s="370"/>
    </row>
    <row r="3" spans="1:20" ht="39" customHeight="1">
      <c r="A3" s="378" t="s">
        <v>0</v>
      </c>
      <c r="B3" s="378" t="s">
        <v>1</v>
      </c>
      <c r="C3" s="378" t="s">
        <v>2</v>
      </c>
      <c r="D3" s="378" t="s">
        <v>3</v>
      </c>
      <c r="E3" s="378" t="s">
        <v>4</v>
      </c>
      <c r="F3" s="378" t="s">
        <v>5</v>
      </c>
      <c r="G3" s="378" t="s">
        <v>6</v>
      </c>
      <c r="H3" s="378" t="s">
        <v>7</v>
      </c>
      <c r="I3" s="378" t="s">
        <v>8</v>
      </c>
      <c r="J3" s="380" t="s">
        <v>9</v>
      </c>
      <c r="K3" s="381"/>
      <c r="L3" s="378" t="s">
        <v>10</v>
      </c>
      <c r="M3" s="382" t="s">
        <v>11</v>
      </c>
      <c r="N3" s="383"/>
      <c r="O3" s="380" t="s">
        <v>12</v>
      </c>
      <c r="P3" s="381"/>
      <c r="Q3" s="384" t="s">
        <v>13</v>
      </c>
      <c r="R3" s="384"/>
      <c r="S3" s="385" t="s">
        <v>14</v>
      </c>
    </row>
    <row r="4" spans="1:20">
      <c r="A4" s="379"/>
      <c r="B4" s="379"/>
      <c r="C4" s="379"/>
      <c r="D4" s="379"/>
      <c r="E4" s="379"/>
      <c r="F4" s="379"/>
      <c r="G4" s="379"/>
      <c r="H4" s="379"/>
      <c r="I4" s="379"/>
      <c r="J4" s="285" t="s">
        <v>15</v>
      </c>
      <c r="K4" s="59" t="s">
        <v>16</v>
      </c>
      <c r="L4" s="379"/>
      <c r="M4" s="285">
        <v>2018</v>
      </c>
      <c r="N4" s="285">
        <v>2019</v>
      </c>
      <c r="O4" s="285">
        <v>2018</v>
      </c>
      <c r="P4" s="285">
        <v>2019</v>
      </c>
      <c r="Q4" s="285">
        <v>2018</v>
      </c>
      <c r="R4" s="285">
        <v>2019</v>
      </c>
      <c r="S4" s="386"/>
    </row>
    <row r="5" spans="1:20">
      <c r="A5" s="40" t="s">
        <v>17</v>
      </c>
      <c r="B5" s="40" t="s">
        <v>18</v>
      </c>
      <c r="C5" s="40" t="s">
        <v>19</v>
      </c>
      <c r="D5" s="40" t="s">
        <v>20</v>
      </c>
      <c r="E5" s="40" t="s">
        <v>21</v>
      </c>
      <c r="F5" s="40" t="s">
        <v>22</v>
      </c>
      <c r="G5" s="60" t="s">
        <v>23</v>
      </c>
      <c r="H5" s="40" t="s">
        <v>24</v>
      </c>
      <c r="I5" s="40" t="s">
        <v>25</v>
      </c>
      <c r="J5" s="40" t="s">
        <v>26</v>
      </c>
      <c r="K5" s="61" t="s">
        <v>27</v>
      </c>
      <c r="L5" s="40" t="s">
        <v>28</v>
      </c>
      <c r="M5" s="40" t="s">
        <v>29</v>
      </c>
      <c r="N5" s="40" t="s">
        <v>30</v>
      </c>
      <c r="O5" s="40" t="s">
        <v>31</v>
      </c>
      <c r="P5" s="40" t="s">
        <v>32</v>
      </c>
      <c r="Q5" s="40" t="s">
        <v>131</v>
      </c>
      <c r="R5" s="40" t="s">
        <v>34</v>
      </c>
      <c r="S5" s="62" t="s">
        <v>35</v>
      </c>
    </row>
    <row r="6" spans="1:20" ht="306">
      <c r="A6" s="135">
        <v>1</v>
      </c>
      <c r="B6" s="135" t="s">
        <v>82</v>
      </c>
      <c r="C6" s="135" t="s">
        <v>1469</v>
      </c>
      <c r="D6" s="135" t="s">
        <v>469</v>
      </c>
      <c r="E6" s="135" t="s">
        <v>1470</v>
      </c>
      <c r="F6" s="135" t="s">
        <v>69</v>
      </c>
      <c r="G6" s="135" t="s">
        <v>290</v>
      </c>
      <c r="H6" s="135" t="s">
        <v>84</v>
      </c>
      <c r="I6" s="135" t="s">
        <v>872</v>
      </c>
      <c r="J6" s="135" t="s">
        <v>969</v>
      </c>
      <c r="K6" s="137" t="s">
        <v>968</v>
      </c>
      <c r="L6" s="135" t="s">
        <v>85</v>
      </c>
      <c r="M6" s="135" t="s">
        <v>291</v>
      </c>
      <c r="N6" s="135"/>
      <c r="O6" s="136">
        <v>20000</v>
      </c>
      <c r="P6" s="136"/>
      <c r="Q6" s="136">
        <v>20000</v>
      </c>
      <c r="R6" s="136"/>
      <c r="S6" s="135" t="s">
        <v>1468</v>
      </c>
    </row>
    <row r="7" spans="1:20" ht="318.75">
      <c r="A7" s="135">
        <v>2</v>
      </c>
      <c r="B7" s="135" t="s">
        <v>557</v>
      </c>
      <c r="C7" s="135" t="s">
        <v>1471</v>
      </c>
      <c r="D7" s="135" t="s">
        <v>94</v>
      </c>
      <c r="E7" s="135" t="s">
        <v>1472</v>
      </c>
      <c r="F7" s="135" t="s">
        <v>87</v>
      </c>
      <c r="G7" s="135" t="s">
        <v>292</v>
      </c>
      <c r="H7" s="135" t="s">
        <v>293</v>
      </c>
      <c r="I7" s="135" t="s">
        <v>95</v>
      </c>
      <c r="J7" s="135" t="s">
        <v>970</v>
      </c>
      <c r="K7" s="137" t="s">
        <v>470</v>
      </c>
      <c r="L7" s="135" t="s">
        <v>96</v>
      </c>
      <c r="M7" s="135" t="s">
        <v>52</v>
      </c>
      <c r="N7" s="270"/>
      <c r="O7" s="136">
        <v>30820</v>
      </c>
      <c r="P7" s="136"/>
      <c r="Q7" s="136">
        <v>30820</v>
      </c>
      <c r="R7" s="136"/>
      <c r="S7" s="135" t="s">
        <v>1468</v>
      </c>
    </row>
    <row r="8" spans="1:20" ht="293.25">
      <c r="A8" s="135">
        <v>3</v>
      </c>
      <c r="B8" s="135" t="s">
        <v>82</v>
      </c>
      <c r="C8" s="135" t="s">
        <v>1473</v>
      </c>
      <c r="D8" s="135" t="s">
        <v>88</v>
      </c>
      <c r="E8" s="135" t="s">
        <v>1474</v>
      </c>
      <c r="F8" s="135" t="s">
        <v>69</v>
      </c>
      <c r="G8" s="135" t="s">
        <v>537</v>
      </c>
      <c r="H8" s="135" t="s">
        <v>89</v>
      </c>
      <c r="I8" s="135" t="s">
        <v>90</v>
      </c>
      <c r="J8" s="135" t="s">
        <v>877</v>
      </c>
      <c r="K8" s="137" t="s">
        <v>294</v>
      </c>
      <c r="L8" s="135" t="s">
        <v>91</v>
      </c>
      <c r="M8" s="135" t="s">
        <v>62</v>
      </c>
      <c r="N8" s="135"/>
      <c r="O8" s="271">
        <v>19032</v>
      </c>
      <c r="P8" s="136"/>
      <c r="Q8" s="271">
        <v>19032</v>
      </c>
      <c r="R8" s="136"/>
      <c r="S8" s="135" t="s">
        <v>1468</v>
      </c>
    </row>
    <row r="9" spans="1:20" ht="318.75">
      <c r="A9" s="135">
        <v>4</v>
      </c>
      <c r="B9" s="135" t="s">
        <v>82</v>
      </c>
      <c r="C9" s="135" t="s">
        <v>1475</v>
      </c>
      <c r="D9" s="135" t="s">
        <v>94</v>
      </c>
      <c r="E9" s="135" t="s">
        <v>1476</v>
      </c>
      <c r="F9" s="135" t="s">
        <v>69</v>
      </c>
      <c r="G9" s="135" t="s">
        <v>97</v>
      </c>
      <c r="H9" s="135" t="s">
        <v>295</v>
      </c>
      <c r="I9" s="135" t="s">
        <v>92</v>
      </c>
      <c r="J9" s="135" t="s">
        <v>98</v>
      </c>
      <c r="K9" s="137" t="s">
        <v>471</v>
      </c>
      <c r="L9" s="135" t="s">
        <v>86</v>
      </c>
      <c r="M9" s="135" t="s">
        <v>41</v>
      </c>
      <c r="N9" s="270"/>
      <c r="O9" s="136">
        <v>1260</v>
      </c>
      <c r="P9" s="136"/>
      <c r="Q9" s="136">
        <v>0</v>
      </c>
      <c r="R9" s="136"/>
      <c r="S9" s="135" t="s">
        <v>1468</v>
      </c>
    </row>
    <row r="10" spans="1:20" ht="357">
      <c r="A10" s="135">
        <v>5</v>
      </c>
      <c r="B10" s="135" t="s">
        <v>82</v>
      </c>
      <c r="C10" s="135" t="s">
        <v>1477</v>
      </c>
      <c r="D10" s="135" t="s">
        <v>138</v>
      </c>
      <c r="E10" s="135" t="s">
        <v>873</v>
      </c>
      <c r="F10" s="135" t="s">
        <v>696</v>
      </c>
      <c r="G10" s="135" t="s">
        <v>697</v>
      </c>
      <c r="H10" s="135" t="s">
        <v>698</v>
      </c>
      <c r="I10" s="135" t="s">
        <v>83</v>
      </c>
      <c r="J10" s="135" t="s">
        <v>967</v>
      </c>
      <c r="K10" s="135">
        <v>1</v>
      </c>
      <c r="L10" s="135" t="s">
        <v>308</v>
      </c>
      <c r="M10" s="135" t="s">
        <v>65</v>
      </c>
      <c r="N10" s="135"/>
      <c r="O10" s="136">
        <v>1500</v>
      </c>
      <c r="P10" s="135"/>
      <c r="Q10" s="136">
        <v>1500</v>
      </c>
      <c r="R10" s="135"/>
      <c r="S10" s="135" t="s">
        <v>1468</v>
      </c>
    </row>
    <row r="11" spans="1:20" s="201" customFormat="1" ht="306">
      <c r="A11" s="319">
        <v>6</v>
      </c>
      <c r="B11" s="319" t="s">
        <v>82</v>
      </c>
      <c r="C11" s="319" t="s">
        <v>1132</v>
      </c>
      <c r="D11" s="319" t="s">
        <v>1325</v>
      </c>
      <c r="E11" s="319" t="s">
        <v>1133</v>
      </c>
      <c r="F11" s="319" t="s">
        <v>69</v>
      </c>
      <c r="G11" s="320" t="s">
        <v>1441</v>
      </c>
      <c r="H11" s="319" t="s">
        <v>1442</v>
      </c>
      <c r="I11" s="319" t="s">
        <v>1443</v>
      </c>
      <c r="J11" s="319" t="s">
        <v>1444</v>
      </c>
      <c r="K11" s="322" t="s">
        <v>1445</v>
      </c>
      <c r="L11" s="319" t="s">
        <v>407</v>
      </c>
      <c r="M11" s="319"/>
      <c r="N11" s="319" t="s">
        <v>291</v>
      </c>
      <c r="O11" s="321"/>
      <c r="P11" s="321">
        <v>40000</v>
      </c>
      <c r="Q11" s="321"/>
      <c r="R11" s="321">
        <v>40000</v>
      </c>
      <c r="S11" s="319" t="s">
        <v>1468</v>
      </c>
    </row>
    <row r="12" spans="1:20" s="201" customFormat="1" ht="318.75">
      <c r="A12" s="319">
        <v>7</v>
      </c>
      <c r="B12" s="319" t="s">
        <v>82</v>
      </c>
      <c r="C12" s="319" t="s">
        <v>1446</v>
      </c>
      <c r="D12" s="319" t="s">
        <v>675</v>
      </c>
      <c r="E12" s="320" t="s">
        <v>1447</v>
      </c>
      <c r="F12" s="319" t="s">
        <v>756</v>
      </c>
      <c r="G12" s="319" t="s">
        <v>292</v>
      </c>
      <c r="H12" s="319" t="s">
        <v>1448</v>
      </c>
      <c r="I12" s="319" t="s">
        <v>1449</v>
      </c>
      <c r="J12" s="319" t="s">
        <v>874</v>
      </c>
      <c r="K12" s="322" t="s">
        <v>875</v>
      </c>
      <c r="L12" s="319" t="s">
        <v>1450</v>
      </c>
      <c r="M12" s="319"/>
      <c r="N12" s="319" t="s">
        <v>65</v>
      </c>
      <c r="O12" s="321"/>
      <c r="P12" s="321">
        <v>43280</v>
      </c>
      <c r="Q12" s="321"/>
      <c r="R12" s="321">
        <v>43280</v>
      </c>
      <c r="S12" s="319" t="s">
        <v>1468</v>
      </c>
    </row>
    <row r="13" spans="1:20" s="201" customFormat="1" ht="318.75">
      <c r="A13" s="319">
        <v>8</v>
      </c>
      <c r="B13" s="319" t="s">
        <v>82</v>
      </c>
      <c r="C13" s="319" t="s">
        <v>1451</v>
      </c>
      <c r="D13" s="319" t="s">
        <v>876</v>
      </c>
      <c r="E13" s="320" t="s">
        <v>1134</v>
      </c>
      <c r="F13" s="319" t="s">
        <v>711</v>
      </c>
      <c r="G13" s="320" t="s">
        <v>1452</v>
      </c>
      <c r="H13" s="319" t="s">
        <v>1453</v>
      </c>
      <c r="I13" s="319" t="s">
        <v>1454</v>
      </c>
      <c r="J13" s="319" t="s">
        <v>1455</v>
      </c>
      <c r="K13" s="322" t="s">
        <v>1456</v>
      </c>
      <c r="L13" s="319" t="s">
        <v>91</v>
      </c>
      <c r="M13" s="319"/>
      <c r="N13" s="319" t="s">
        <v>65</v>
      </c>
      <c r="O13" s="323"/>
      <c r="P13" s="321">
        <v>24384.2</v>
      </c>
      <c r="Q13" s="321"/>
      <c r="R13" s="321">
        <v>24384.2</v>
      </c>
      <c r="S13" s="319" t="s">
        <v>1468</v>
      </c>
    </row>
    <row r="14" spans="1:20" s="201" customFormat="1" ht="140.25">
      <c r="A14" s="319">
        <v>9</v>
      </c>
      <c r="B14" s="319" t="s">
        <v>82</v>
      </c>
      <c r="C14" s="319" t="s">
        <v>879</v>
      </c>
      <c r="D14" s="319" t="s">
        <v>138</v>
      </c>
      <c r="E14" s="319" t="s">
        <v>873</v>
      </c>
      <c r="F14" s="319" t="s">
        <v>696</v>
      </c>
      <c r="G14" s="319" t="s">
        <v>870</v>
      </c>
      <c r="H14" s="319" t="s">
        <v>1457</v>
      </c>
      <c r="I14" s="319" t="s">
        <v>878</v>
      </c>
      <c r="J14" s="319" t="s">
        <v>699</v>
      </c>
      <c r="K14" s="319">
        <v>1</v>
      </c>
      <c r="L14" s="319" t="s">
        <v>308</v>
      </c>
      <c r="M14" s="319"/>
      <c r="N14" s="319" t="s">
        <v>103</v>
      </c>
      <c r="O14" s="319"/>
      <c r="P14" s="321">
        <v>1656</v>
      </c>
      <c r="Q14" s="321"/>
      <c r="R14" s="321">
        <v>1656</v>
      </c>
      <c r="S14" s="319" t="s">
        <v>1468</v>
      </c>
    </row>
    <row r="15" spans="1:20" ht="318.75">
      <c r="A15" s="135">
        <v>10</v>
      </c>
      <c r="B15" s="135" t="s">
        <v>871</v>
      </c>
      <c r="C15" s="135" t="s">
        <v>1478</v>
      </c>
      <c r="D15" s="135" t="s">
        <v>315</v>
      </c>
      <c r="E15" s="272" t="s">
        <v>1479</v>
      </c>
      <c r="F15" s="135" t="s">
        <v>696</v>
      </c>
      <c r="G15" s="135" t="s">
        <v>97</v>
      </c>
      <c r="H15" s="135" t="s">
        <v>295</v>
      </c>
      <c r="I15" s="135" t="s">
        <v>92</v>
      </c>
      <c r="J15" s="135" t="s">
        <v>98</v>
      </c>
      <c r="K15" s="137" t="s">
        <v>471</v>
      </c>
      <c r="L15" s="135" t="s">
        <v>86</v>
      </c>
      <c r="M15" s="135"/>
      <c r="N15" s="135" t="s">
        <v>41</v>
      </c>
      <c r="O15" s="136"/>
      <c r="P15" s="136">
        <v>1260</v>
      </c>
      <c r="Q15" s="136"/>
      <c r="R15" s="136">
        <v>0</v>
      </c>
      <c r="S15" s="135" t="s">
        <v>1468</v>
      </c>
    </row>
    <row r="17" spans="16:18">
      <c r="P17" s="279"/>
      <c r="Q17" s="283" t="s">
        <v>266</v>
      </c>
      <c r="R17" s="263" t="s">
        <v>242</v>
      </c>
    </row>
    <row r="18" spans="16:18">
      <c r="P18" s="260" t="s">
        <v>205</v>
      </c>
      <c r="Q18" s="276">
        <v>10</v>
      </c>
      <c r="R18" s="216">
        <f>Q6+Q7+Q8+Q9+Q10+R11+R12+R13+R14+R15</f>
        <v>180672.2</v>
      </c>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25" right="0.25" top="0.75" bottom="0.75" header="0.3" footer="0.3"/>
  <pageSetup paperSize="8" scale="45" fitToHeight="0" orientation="landscape" horizontalDpi="4294967292" verticalDpi="4294967294"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22"/>
  <sheetViews>
    <sheetView topLeftCell="A12" zoomScale="60" zoomScaleNormal="60" workbookViewId="0">
      <selection activeCell="A14" sqref="A14"/>
    </sheetView>
  </sheetViews>
  <sheetFormatPr defaultRowHeight="15"/>
  <cols>
    <col min="1" max="1" width="4.5703125" customWidth="1"/>
    <col min="2" max="2" width="18.42578125" customWidth="1"/>
    <col min="3" max="3" width="46.7109375" customWidth="1"/>
    <col min="4" max="4" width="19.5703125" customWidth="1"/>
    <col min="5" max="5" width="45.28515625" customWidth="1"/>
    <col min="6" max="6" width="21.5703125" customWidth="1"/>
    <col min="7" max="7" width="25" style="8" customWidth="1"/>
    <col min="8" max="8" width="77.28515625" customWidth="1"/>
    <col min="9" max="9" width="13.7109375" customWidth="1"/>
    <col min="10" max="10" width="24.5703125" customWidth="1"/>
    <col min="12" max="12" width="12.42578125" customWidth="1"/>
    <col min="15" max="15" width="9.140625" style="24"/>
    <col min="16" max="16" width="16.5703125" style="24" customWidth="1"/>
    <col min="17" max="17" width="13.85546875" style="24" customWidth="1"/>
    <col min="18" max="18" width="18.7109375" customWidth="1"/>
    <col min="19" max="19" width="17.5703125" customWidth="1"/>
  </cols>
  <sheetData>
    <row r="1" spans="1:20">
      <c r="A1" s="344" t="s">
        <v>1515</v>
      </c>
      <c r="B1" s="344"/>
      <c r="C1" s="344"/>
      <c r="D1" s="344"/>
      <c r="E1" s="344"/>
      <c r="F1" s="344"/>
      <c r="G1" s="344"/>
      <c r="H1" s="344"/>
      <c r="I1" s="344"/>
      <c r="J1" s="344"/>
      <c r="K1" s="345"/>
      <c r="L1" s="345"/>
      <c r="M1" s="345"/>
      <c r="N1" s="345"/>
      <c r="O1" s="345"/>
      <c r="P1" s="345"/>
      <c r="Q1" s="345"/>
      <c r="R1" s="345"/>
      <c r="S1" s="345"/>
      <c r="T1" s="345"/>
    </row>
    <row r="2" spans="1:20">
      <c r="G2" s="7"/>
    </row>
    <row r="3" spans="1:20" ht="48" customHeight="1">
      <c r="A3" s="346" t="s">
        <v>0</v>
      </c>
      <c r="B3" s="346" t="s">
        <v>1</v>
      </c>
      <c r="C3" s="346" t="s">
        <v>2</v>
      </c>
      <c r="D3" s="346" t="s">
        <v>3</v>
      </c>
      <c r="E3" s="346" t="s">
        <v>4</v>
      </c>
      <c r="F3" s="346" t="s">
        <v>5</v>
      </c>
      <c r="G3" s="346" t="s">
        <v>6</v>
      </c>
      <c r="H3" s="346" t="s">
        <v>7</v>
      </c>
      <c r="I3" s="346" t="s">
        <v>8</v>
      </c>
      <c r="J3" s="342" t="s">
        <v>9</v>
      </c>
      <c r="K3" s="343"/>
      <c r="L3" s="346" t="s">
        <v>10</v>
      </c>
      <c r="M3" s="340" t="s">
        <v>11</v>
      </c>
      <c r="N3" s="341"/>
      <c r="O3" s="387" t="s">
        <v>12</v>
      </c>
      <c r="P3" s="388"/>
      <c r="Q3" s="337" t="s">
        <v>13</v>
      </c>
      <c r="R3" s="337"/>
      <c r="S3" s="338" t="s">
        <v>14</v>
      </c>
    </row>
    <row r="4" spans="1:20" ht="28.5" customHeight="1">
      <c r="A4" s="347"/>
      <c r="B4" s="347"/>
      <c r="C4" s="348"/>
      <c r="D4" s="347"/>
      <c r="E4" s="347"/>
      <c r="F4" s="347"/>
      <c r="G4" s="347"/>
      <c r="H4" s="347"/>
      <c r="I4" s="347"/>
      <c r="J4" s="19" t="s">
        <v>15</v>
      </c>
      <c r="K4" s="1" t="s">
        <v>16</v>
      </c>
      <c r="L4" s="347"/>
      <c r="M4" s="19">
        <v>2018</v>
      </c>
      <c r="N4" s="19">
        <v>2019</v>
      </c>
      <c r="O4" s="253">
        <v>2018</v>
      </c>
      <c r="P4" s="253">
        <v>2019</v>
      </c>
      <c r="Q4" s="254">
        <v>2018</v>
      </c>
      <c r="R4" s="254">
        <v>2019</v>
      </c>
      <c r="S4" s="339"/>
    </row>
    <row r="5" spans="1:20">
      <c r="A5" s="19" t="s">
        <v>17</v>
      </c>
      <c r="B5" s="19" t="s">
        <v>18</v>
      </c>
      <c r="C5" s="19" t="s">
        <v>19</v>
      </c>
      <c r="D5" s="19" t="s">
        <v>20</v>
      </c>
      <c r="E5" s="19" t="s">
        <v>21</v>
      </c>
      <c r="F5" s="19" t="s">
        <v>22</v>
      </c>
      <c r="G5" s="19" t="s">
        <v>23</v>
      </c>
      <c r="H5" s="19" t="s">
        <v>24</v>
      </c>
      <c r="I5" s="19" t="s">
        <v>25</v>
      </c>
      <c r="J5" s="19" t="s">
        <v>26</v>
      </c>
      <c r="K5" s="19" t="s">
        <v>27</v>
      </c>
      <c r="L5" s="19" t="s">
        <v>28</v>
      </c>
      <c r="M5" s="19" t="s">
        <v>29</v>
      </c>
      <c r="N5" s="19" t="s">
        <v>30</v>
      </c>
      <c r="O5" s="25" t="s">
        <v>31</v>
      </c>
      <c r="P5" s="25" t="s">
        <v>32</v>
      </c>
      <c r="Q5" s="25" t="s">
        <v>33</v>
      </c>
      <c r="R5" s="19" t="s">
        <v>34</v>
      </c>
      <c r="S5" s="19" t="s">
        <v>35</v>
      </c>
    </row>
    <row r="6" spans="1:20" s="79" customFormat="1" ht="377.25" customHeight="1">
      <c r="A6" s="43">
        <v>1</v>
      </c>
      <c r="B6" s="43" t="s">
        <v>111</v>
      </c>
      <c r="C6" s="43" t="s">
        <v>723</v>
      </c>
      <c r="D6" s="43" t="s">
        <v>539</v>
      </c>
      <c r="E6" s="43" t="s">
        <v>724</v>
      </c>
      <c r="F6" s="43" t="s">
        <v>93</v>
      </c>
      <c r="G6" s="43" t="s">
        <v>384</v>
      </c>
      <c r="H6" s="43" t="s">
        <v>387</v>
      </c>
      <c r="I6" s="43" t="s">
        <v>385</v>
      </c>
      <c r="J6" s="44" t="s">
        <v>725</v>
      </c>
      <c r="K6" s="42" t="s">
        <v>700</v>
      </c>
      <c r="L6" s="43" t="s">
        <v>386</v>
      </c>
      <c r="M6" s="43" t="s">
        <v>41</v>
      </c>
      <c r="N6" s="43"/>
      <c r="O6" s="71">
        <v>25123</v>
      </c>
      <c r="P6" s="71"/>
      <c r="Q6" s="71">
        <v>25123</v>
      </c>
      <c r="R6" s="71"/>
      <c r="S6" s="43" t="s">
        <v>383</v>
      </c>
      <c r="T6" s="78"/>
    </row>
    <row r="7" spans="1:20" ht="362.25" customHeight="1">
      <c r="A7" s="90">
        <v>2</v>
      </c>
      <c r="B7" s="90" t="s">
        <v>111</v>
      </c>
      <c r="C7" s="90" t="s">
        <v>634</v>
      </c>
      <c r="D7" s="90" t="s">
        <v>392</v>
      </c>
      <c r="E7" s="90" t="s">
        <v>558</v>
      </c>
      <c r="F7" s="90" t="s">
        <v>559</v>
      </c>
      <c r="G7" s="90" t="s">
        <v>388</v>
      </c>
      <c r="H7" s="90" t="s">
        <v>1467</v>
      </c>
      <c r="I7" s="90" t="s">
        <v>390</v>
      </c>
      <c r="J7" s="91" t="s">
        <v>391</v>
      </c>
      <c r="K7" s="93" t="s">
        <v>520</v>
      </c>
      <c r="L7" s="90" t="s">
        <v>389</v>
      </c>
      <c r="M7" s="90" t="s">
        <v>41</v>
      </c>
      <c r="N7" s="90"/>
      <c r="O7" s="98">
        <v>500</v>
      </c>
      <c r="P7" s="98"/>
      <c r="Q7" s="98">
        <v>500</v>
      </c>
      <c r="R7" s="94"/>
      <c r="S7" s="90" t="s">
        <v>383</v>
      </c>
      <c r="T7" s="9"/>
    </row>
    <row r="8" spans="1:20" s="79" customFormat="1" ht="355.5" customHeight="1">
      <c r="A8" s="43">
        <v>3</v>
      </c>
      <c r="B8" s="43" t="s">
        <v>111</v>
      </c>
      <c r="C8" s="43" t="s">
        <v>726</v>
      </c>
      <c r="D8" s="43" t="s">
        <v>392</v>
      </c>
      <c r="E8" s="43" t="s">
        <v>727</v>
      </c>
      <c r="F8" s="43" t="s">
        <v>93</v>
      </c>
      <c r="G8" s="43" t="s">
        <v>393</v>
      </c>
      <c r="H8" s="43" t="s">
        <v>398</v>
      </c>
      <c r="I8" s="43" t="s">
        <v>395</v>
      </c>
      <c r="J8" s="43" t="s">
        <v>396</v>
      </c>
      <c r="K8" s="80" t="s">
        <v>397</v>
      </c>
      <c r="L8" s="43" t="s">
        <v>394</v>
      </c>
      <c r="M8" s="43" t="s">
        <v>41</v>
      </c>
      <c r="N8" s="43"/>
      <c r="O8" s="71">
        <v>6200</v>
      </c>
      <c r="P8" s="71"/>
      <c r="Q8" s="71">
        <v>6200</v>
      </c>
      <c r="R8" s="71"/>
      <c r="S8" s="43" t="s">
        <v>383</v>
      </c>
      <c r="T8" s="78"/>
    </row>
    <row r="9" spans="1:20" s="79" customFormat="1" ht="216">
      <c r="A9" s="121">
        <v>4</v>
      </c>
      <c r="B9" s="44" t="s">
        <v>111</v>
      </c>
      <c r="C9" s="44" t="s">
        <v>728</v>
      </c>
      <c r="D9" s="44" t="s">
        <v>392</v>
      </c>
      <c r="E9" s="44" t="s">
        <v>729</v>
      </c>
      <c r="F9" s="44" t="s">
        <v>69</v>
      </c>
      <c r="G9" s="44" t="s">
        <v>399</v>
      </c>
      <c r="H9" s="44" t="s">
        <v>403</v>
      </c>
      <c r="I9" s="44" t="s">
        <v>400</v>
      </c>
      <c r="J9" s="44" t="s">
        <v>402</v>
      </c>
      <c r="K9" s="42" t="s">
        <v>691</v>
      </c>
      <c r="L9" s="44" t="s">
        <v>401</v>
      </c>
      <c r="M9" s="44" t="s">
        <v>41</v>
      </c>
      <c r="N9" s="44"/>
      <c r="O9" s="72">
        <v>26328.65</v>
      </c>
      <c r="P9" s="72"/>
      <c r="Q9" s="72">
        <v>26328.65</v>
      </c>
      <c r="R9" s="72"/>
      <c r="S9" s="44" t="s">
        <v>383</v>
      </c>
    </row>
    <row r="10" spans="1:20" ht="348">
      <c r="A10" s="134">
        <v>5</v>
      </c>
      <c r="B10" s="44" t="s">
        <v>907</v>
      </c>
      <c r="C10" s="50" t="s">
        <v>908</v>
      </c>
      <c r="D10" s="44" t="s">
        <v>909</v>
      </c>
      <c r="E10" s="138" t="s">
        <v>926</v>
      </c>
      <c r="F10" s="50" t="s">
        <v>920</v>
      </c>
      <c r="G10" s="44" t="s">
        <v>910</v>
      </c>
      <c r="H10" s="44" t="s">
        <v>927</v>
      </c>
      <c r="I10" s="44" t="s">
        <v>911</v>
      </c>
      <c r="J10" s="44" t="s">
        <v>912</v>
      </c>
      <c r="K10" s="42" t="s">
        <v>913</v>
      </c>
      <c r="L10" s="44" t="s">
        <v>386</v>
      </c>
      <c r="M10" s="121" t="s">
        <v>671</v>
      </c>
      <c r="N10" s="44" t="s">
        <v>41</v>
      </c>
      <c r="O10" s="121" t="s">
        <v>671</v>
      </c>
      <c r="P10" s="72">
        <v>30350</v>
      </c>
      <c r="Q10" s="121" t="s">
        <v>671</v>
      </c>
      <c r="R10" s="72">
        <v>30350</v>
      </c>
      <c r="S10" s="44" t="s">
        <v>383</v>
      </c>
    </row>
    <row r="11" spans="1:20" ht="337.5" customHeight="1">
      <c r="A11" s="134">
        <v>6</v>
      </c>
      <c r="B11" s="44" t="s">
        <v>111</v>
      </c>
      <c r="C11" s="50" t="s">
        <v>929</v>
      </c>
      <c r="D11" s="50" t="s">
        <v>914</v>
      </c>
      <c r="E11" s="44" t="s">
        <v>928</v>
      </c>
      <c r="F11" s="50" t="s">
        <v>920</v>
      </c>
      <c r="G11" s="50" t="s">
        <v>388</v>
      </c>
      <c r="H11" s="139" t="s">
        <v>930</v>
      </c>
      <c r="I11" s="91" t="s">
        <v>915</v>
      </c>
      <c r="J11" s="91" t="s">
        <v>916</v>
      </c>
      <c r="K11" s="93" t="s">
        <v>917</v>
      </c>
      <c r="L11" s="91" t="s">
        <v>389</v>
      </c>
      <c r="M11" s="121" t="s">
        <v>671</v>
      </c>
      <c r="N11" s="44" t="s">
        <v>41</v>
      </c>
      <c r="O11" s="121" t="s">
        <v>671</v>
      </c>
      <c r="P11" s="97">
        <v>200</v>
      </c>
      <c r="Q11" s="121" t="s">
        <v>671</v>
      </c>
      <c r="R11" s="96">
        <v>200</v>
      </c>
      <c r="S11" s="91" t="s">
        <v>383</v>
      </c>
    </row>
    <row r="12" spans="1:20" ht="305.25" customHeight="1">
      <c r="A12" s="134">
        <v>7</v>
      </c>
      <c r="B12" s="44" t="s">
        <v>907</v>
      </c>
      <c r="C12" s="50" t="s">
        <v>918</v>
      </c>
      <c r="D12" s="50" t="s">
        <v>1056</v>
      </c>
      <c r="E12" s="44" t="s">
        <v>919</v>
      </c>
      <c r="F12" s="50" t="s">
        <v>920</v>
      </c>
      <c r="G12" s="50" t="s">
        <v>921</v>
      </c>
      <c r="H12" s="50" t="s">
        <v>931</v>
      </c>
      <c r="I12" s="50" t="s">
        <v>922</v>
      </c>
      <c r="J12" s="44" t="s">
        <v>923</v>
      </c>
      <c r="K12" s="42" t="s">
        <v>397</v>
      </c>
      <c r="L12" s="44" t="s">
        <v>394</v>
      </c>
      <c r="M12" s="121" t="s">
        <v>671</v>
      </c>
      <c r="N12" s="44" t="s">
        <v>41</v>
      </c>
      <c r="O12" s="121" t="s">
        <v>671</v>
      </c>
      <c r="P12" s="72">
        <v>10000</v>
      </c>
      <c r="Q12" s="121" t="s">
        <v>671</v>
      </c>
      <c r="R12" s="72">
        <v>10000</v>
      </c>
      <c r="S12" s="44" t="s">
        <v>383</v>
      </c>
    </row>
    <row r="13" spans="1:20" ht="291" customHeight="1">
      <c r="A13" s="134">
        <v>8</v>
      </c>
      <c r="B13" s="44" t="s">
        <v>111</v>
      </c>
      <c r="C13" s="50" t="s">
        <v>933</v>
      </c>
      <c r="D13" s="50" t="s">
        <v>1380</v>
      </c>
      <c r="E13" s="44" t="s">
        <v>932</v>
      </c>
      <c r="F13" s="50" t="s">
        <v>924</v>
      </c>
      <c r="G13" s="50" t="s">
        <v>399</v>
      </c>
      <c r="H13" s="50" t="s">
        <v>934</v>
      </c>
      <c r="I13" s="44" t="s">
        <v>400</v>
      </c>
      <c r="J13" s="44" t="s">
        <v>402</v>
      </c>
      <c r="K13" s="42" t="s">
        <v>925</v>
      </c>
      <c r="L13" s="44" t="s">
        <v>401</v>
      </c>
      <c r="M13" s="121" t="s">
        <v>671</v>
      </c>
      <c r="N13" s="44" t="s">
        <v>41</v>
      </c>
      <c r="O13" s="121" t="s">
        <v>671</v>
      </c>
      <c r="P13" s="72">
        <v>29450</v>
      </c>
      <c r="Q13" s="121" t="s">
        <v>671</v>
      </c>
      <c r="R13" s="72">
        <v>29450</v>
      </c>
      <c r="S13" s="44" t="s">
        <v>383</v>
      </c>
    </row>
    <row r="14" spans="1:20" s="201" customFormat="1" ht="228">
      <c r="A14" s="230">
        <v>9</v>
      </c>
      <c r="B14" s="191" t="s">
        <v>111</v>
      </c>
      <c r="C14" s="236" t="s">
        <v>1383</v>
      </c>
      <c r="D14" s="236" t="s">
        <v>1381</v>
      </c>
      <c r="E14" s="191" t="s">
        <v>1382</v>
      </c>
      <c r="F14" s="236" t="s">
        <v>1384</v>
      </c>
      <c r="G14" s="236" t="s">
        <v>1378</v>
      </c>
      <c r="H14" s="236" t="s">
        <v>1385</v>
      </c>
      <c r="I14" s="191" t="s">
        <v>1386</v>
      </c>
      <c r="J14" s="191" t="s">
        <v>1387</v>
      </c>
      <c r="K14" s="194" t="s">
        <v>1388</v>
      </c>
      <c r="L14" s="191" t="s">
        <v>1379</v>
      </c>
      <c r="M14" s="230"/>
      <c r="N14" s="191" t="s">
        <v>530</v>
      </c>
      <c r="O14" s="230"/>
      <c r="P14" s="208">
        <v>1274</v>
      </c>
      <c r="Q14" s="230"/>
      <c r="R14" s="208">
        <v>1274</v>
      </c>
      <c r="S14" s="191" t="s">
        <v>383</v>
      </c>
    </row>
    <row r="15" spans="1:20">
      <c r="P15"/>
    </row>
    <row r="16" spans="1:20">
      <c r="P16" s="279"/>
      <c r="Q16" s="283" t="s">
        <v>266</v>
      </c>
      <c r="R16" s="215" t="s">
        <v>242</v>
      </c>
    </row>
    <row r="17" spans="10:18">
      <c r="P17" s="260" t="s">
        <v>205</v>
      </c>
      <c r="Q17" s="284">
        <v>9</v>
      </c>
      <c r="R17" s="216">
        <f>Q6+Q7+Q8+Q9+R10+R11+R12+R13+R14</f>
        <v>129425.65</v>
      </c>
    </row>
    <row r="22" spans="10:18">
      <c r="J22" s="11"/>
    </row>
  </sheetData>
  <mergeCells count="16">
    <mergeCell ref="M3:N3"/>
    <mergeCell ref="O3:P3"/>
    <mergeCell ref="Q3:R3"/>
    <mergeCell ref="S3:S4"/>
    <mergeCell ref="A1:T1"/>
    <mergeCell ref="A3:A4"/>
    <mergeCell ref="B3:B4"/>
    <mergeCell ref="C3:C4"/>
    <mergeCell ref="D3:D4"/>
    <mergeCell ref="E3:E4"/>
    <mergeCell ref="F3:F4"/>
    <mergeCell ref="G3:G4"/>
    <mergeCell ref="H3:H4"/>
    <mergeCell ref="I3:I4"/>
    <mergeCell ref="J3:K3"/>
    <mergeCell ref="L3:L4"/>
  </mergeCells>
  <pageMargins left="0.25" right="0.25" top="0.75" bottom="0.75" header="0.3" footer="0.3"/>
  <pageSetup paperSize="8" scale="48" fitToHeight="0" orientation="landscape" horizontalDpi="4294967292" verticalDpi="4294967294"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293"/>
  <sheetViews>
    <sheetView tabSelected="1" topLeftCell="F10" zoomScale="80" zoomScaleNormal="80" workbookViewId="0">
      <selection activeCell="L10" sqref="L10"/>
    </sheetView>
  </sheetViews>
  <sheetFormatPr defaultRowHeight="15"/>
  <cols>
    <col min="1" max="1" width="5.140625" customWidth="1"/>
    <col min="2" max="2" width="36.28515625" customWidth="1"/>
    <col min="3" max="3" width="40.28515625" customWidth="1"/>
    <col min="4" max="4" width="24.140625" customWidth="1"/>
    <col min="5" max="5" width="47.5703125" customWidth="1"/>
    <col min="6" max="6" width="24.85546875" customWidth="1"/>
    <col min="7" max="7" width="27" style="7" customWidth="1"/>
    <col min="8" max="8" width="48.42578125" customWidth="1"/>
    <col min="9" max="9" width="16.85546875" customWidth="1"/>
    <col min="10" max="10" width="18.5703125" customWidth="1"/>
    <col min="11" max="11" width="11.570312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4" customWidth="1"/>
    <col min="19" max="19" width="17.28515625" customWidth="1"/>
    <col min="249" max="249" width="8.28515625" customWidth="1"/>
    <col min="251" max="251" width="27" customWidth="1"/>
    <col min="253" max="253" width="13" customWidth="1"/>
    <col min="254" max="254" width="20" customWidth="1"/>
    <col min="255" max="256" width="13.5703125" customWidth="1"/>
    <col min="257" max="257" width="9.42578125" bestFit="1" customWidth="1"/>
    <col min="260" max="260" width="20.28515625" customWidth="1"/>
    <col min="261" max="261" width="24.85546875" customWidth="1"/>
    <col min="262" max="262" width="25" customWidth="1"/>
    <col min="263" max="263" width="26" customWidth="1"/>
    <col min="264" max="264" width="16.5703125" customWidth="1"/>
    <col min="265" max="265" width="40.28515625" customWidth="1"/>
    <col min="266" max="266" width="24.140625" customWidth="1"/>
    <col min="267" max="267" width="36.28515625" customWidth="1"/>
    <col min="268" max="268" width="50.7109375" customWidth="1"/>
    <col min="505" max="505" width="8.28515625" customWidth="1"/>
    <col min="507" max="507" width="27" customWidth="1"/>
    <col min="509" max="509" width="13" customWidth="1"/>
    <col min="510" max="510" width="20" customWidth="1"/>
    <col min="511" max="512" width="13.5703125" customWidth="1"/>
    <col min="513" max="513" width="9.42578125" bestFit="1" customWidth="1"/>
    <col min="516" max="516" width="20.28515625" customWidth="1"/>
    <col min="517" max="517" width="24.85546875" customWidth="1"/>
    <col min="518" max="518" width="25" customWidth="1"/>
    <col min="519" max="519" width="26" customWidth="1"/>
    <col min="520" max="520" width="16.5703125" customWidth="1"/>
    <col min="521" max="521" width="40.28515625" customWidth="1"/>
    <col min="522" max="522" width="24.140625" customWidth="1"/>
    <col min="523" max="523" width="36.28515625" customWidth="1"/>
    <col min="524" max="524" width="50.7109375" customWidth="1"/>
    <col min="761" max="761" width="8.28515625" customWidth="1"/>
    <col min="763" max="763" width="27" customWidth="1"/>
    <col min="765" max="765" width="13" customWidth="1"/>
    <col min="766" max="766" width="20" customWidth="1"/>
    <col min="767" max="768" width="13.5703125" customWidth="1"/>
    <col min="769" max="769" width="9.42578125" bestFit="1" customWidth="1"/>
    <col min="772" max="772" width="20.28515625" customWidth="1"/>
    <col min="773" max="773" width="24.85546875" customWidth="1"/>
    <col min="774" max="774" width="25" customWidth="1"/>
    <col min="775" max="775" width="26" customWidth="1"/>
    <col min="776" max="776" width="16.5703125" customWidth="1"/>
    <col min="777" max="777" width="40.28515625" customWidth="1"/>
    <col min="778" max="778" width="24.140625" customWidth="1"/>
    <col min="779" max="779" width="36.28515625" customWidth="1"/>
    <col min="780" max="780" width="50.7109375" customWidth="1"/>
    <col min="1017" max="1017" width="8.28515625" customWidth="1"/>
    <col min="1019" max="1019" width="27" customWidth="1"/>
    <col min="1021" max="1021" width="13" customWidth="1"/>
    <col min="1022" max="1022" width="20" customWidth="1"/>
    <col min="1023" max="1024" width="13.5703125" customWidth="1"/>
    <col min="1025" max="1025" width="9.42578125" bestFit="1" customWidth="1"/>
    <col min="1028" max="1028" width="20.28515625" customWidth="1"/>
    <col min="1029" max="1029" width="24.85546875" customWidth="1"/>
    <col min="1030" max="1030" width="25" customWidth="1"/>
    <col min="1031" max="1031" width="26" customWidth="1"/>
    <col min="1032" max="1032" width="16.5703125" customWidth="1"/>
    <col min="1033" max="1033" width="40.28515625" customWidth="1"/>
    <col min="1034" max="1034" width="24.140625" customWidth="1"/>
    <col min="1035" max="1035" width="36.28515625" customWidth="1"/>
    <col min="1036" max="1036" width="50.7109375" customWidth="1"/>
    <col min="1273" max="1273" width="8.28515625" customWidth="1"/>
    <col min="1275" max="1275" width="27" customWidth="1"/>
    <col min="1277" max="1277" width="13" customWidth="1"/>
    <col min="1278" max="1278" width="20" customWidth="1"/>
    <col min="1279" max="1280" width="13.5703125" customWidth="1"/>
    <col min="1281" max="1281" width="9.42578125" bestFit="1" customWidth="1"/>
    <col min="1284" max="1284" width="20.28515625" customWidth="1"/>
    <col min="1285" max="1285" width="24.85546875" customWidth="1"/>
    <col min="1286" max="1286" width="25" customWidth="1"/>
    <col min="1287" max="1287" width="26" customWidth="1"/>
    <col min="1288" max="1288" width="16.5703125" customWidth="1"/>
    <col min="1289" max="1289" width="40.28515625" customWidth="1"/>
    <col min="1290" max="1290" width="24.140625" customWidth="1"/>
    <col min="1291" max="1291" width="36.28515625" customWidth="1"/>
    <col min="1292" max="1292" width="50.7109375" customWidth="1"/>
    <col min="1529" max="1529" width="8.28515625" customWidth="1"/>
    <col min="1531" max="1531" width="27" customWidth="1"/>
    <col min="1533" max="1533" width="13" customWidth="1"/>
    <col min="1534" max="1534" width="20" customWidth="1"/>
    <col min="1535" max="1536" width="13.5703125" customWidth="1"/>
    <col min="1537" max="1537" width="9.42578125" bestFit="1" customWidth="1"/>
    <col min="1540" max="1540" width="20.28515625" customWidth="1"/>
    <col min="1541" max="1541" width="24.85546875" customWidth="1"/>
    <col min="1542" max="1542" width="25" customWidth="1"/>
    <col min="1543" max="1543" width="26" customWidth="1"/>
    <col min="1544" max="1544" width="16.5703125" customWidth="1"/>
    <col min="1545" max="1545" width="40.28515625" customWidth="1"/>
    <col min="1546" max="1546" width="24.140625" customWidth="1"/>
    <col min="1547" max="1547" width="36.28515625" customWidth="1"/>
    <col min="1548" max="1548" width="50.7109375" customWidth="1"/>
    <col min="1785" max="1785" width="8.28515625" customWidth="1"/>
    <col min="1787" max="1787" width="27" customWidth="1"/>
    <col min="1789" max="1789" width="13" customWidth="1"/>
    <col min="1790" max="1790" width="20" customWidth="1"/>
    <col min="1791" max="1792" width="13.5703125" customWidth="1"/>
    <col min="1793" max="1793" width="9.42578125" bestFit="1" customWidth="1"/>
    <col min="1796" max="1796" width="20.28515625" customWidth="1"/>
    <col min="1797" max="1797" width="24.85546875" customWidth="1"/>
    <col min="1798" max="1798" width="25" customWidth="1"/>
    <col min="1799" max="1799" width="26" customWidth="1"/>
    <col min="1800" max="1800" width="16.5703125" customWidth="1"/>
    <col min="1801" max="1801" width="40.28515625" customWidth="1"/>
    <col min="1802" max="1802" width="24.140625" customWidth="1"/>
    <col min="1803" max="1803" width="36.28515625" customWidth="1"/>
    <col min="1804" max="1804" width="50.7109375" customWidth="1"/>
    <col min="2041" max="2041" width="8.28515625" customWidth="1"/>
    <col min="2043" max="2043" width="27" customWidth="1"/>
    <col min="2045" max="2045" width="13" customWidth="1"/>
    <col min="2046" max="2046" width="20" customWidth="1"/>
    <col min="2047" max="2048" width="13.5703125" customWidth="1"/>
    <col min="2049" max="2049" width="9.42578125" bestFit="1" customWidth="1"/>
    <col min="2052" max="2052" width="20.28515625" customWidth="1"/>
    <col min="2053" max="2053" width="24.85546875" customWidth="1"/>
    <col min="2054" max="2054" width="25" customWidth="1"/>
    <col min="2055" max="2055" width="26" customWidth="1"/>
    <col min="2056" max="2056" width="16.5703125" customWidth="1"/>
    <col min="2057" max="2057" width="40.28515625" customWidth="1"/>
    <col min="2058" max="2058" width="24.140625" customWidth="1"/>
    <col min="2059" max="2059" width="36.28515625" customWidth="1"/>
    <col min="2060" max="2060" width="50.7109375" customWidth="1"/>
    <col min="2297" max="2297" width="8.28515625" customWidth="1"/>
    <col min="2299" max="2299" width="27" customWidth="1"/>
    <col min="2301" max="2301" width="13" customWidth="1"/>
    <col min="2302" max="2302" width="20" customWidth="1"/>
    <col min="2303" max="2304" width="13.5703125" customWidth="1"/>
    <col min="2305" max="2305" width="9.42578125" bestFit="1" customWidth="1"/>
    <col min="2308" max="2308" width="20.28515625" customWidth="1"/>
    <col min="2309" max="2309" width="24.85546875" customWidth="1"/>
    <col min="2310" max="2310" width="25" customWidth="1"/>
    <col min="2311" max="2311" width="26" customWidth="1"/>
    <col min="2312" max="2312" width="16.5703125" customWidth="1"/>
    <col min="2313" max="2313" width="40.28515625" customWidth="1"/>
    <col min="2314" max="2314" width="24.140625" customWidth="1"/>
    <col min="2315" max="2315" width="36.28515625" customWidth="1"/>
    <col min="2316" max="2316" width="50.7109375" customWidth="1"/>
    <col min="2553" max="2553" width="8.28515625" customWidth="1"/>
    <col min="2555" max="2555" width="27" customWidth="1"/>
    <col min="2557" max="2557" width="13" customWidth="1"/>
    <col min="2558" max="2558" width="20" customWidth="1"/>
    <col min="2559" max="2560" width="13.5703125" customWidth="1"/>
    <col min="2561" max="2561" width="9.42578125" bestFit="1" customWidth="1"/>
    <col min="2564" max="2564" width="20.28515625" customWidth="1"/>
    <col min="2565" max="2565" width="24.85546875" customWidth="1"/>
    <col min="2566" max="2566" width="25" customWidth="1"/>
    <col min="2567" max="2567" width="26" customWidth="1"/>
    <col min="2568" max="2568" width="16.5703125" customWidth="1"/>
    <col min="2569" max="2569" width="40.28515625" customWidth="1"/>
    <col min="2570" max="2570" width="24.140625" customWidth="1"/>
    <col min="2571" max="2571" width="36.28515625" customWidth="1"/>
    <col min="2572" max="2572" width="50.7109375" customWidth="1"/>
    <col min="2809" max="2809" width="8.28515625" customWidth="1"/>
    <col min="2811" max="2811" width="27" customWidth="1"/>
    <col min="2813" max="2813" width="13" customWidth="1"/>
    <col min="2814" max="2814" width="20" customWidth="1"/>
    <col min="2815" max="2816" width="13.5703125" customWidth="1"/>
    <col min="2817" max="2817" width="9.42578125" bestFit="1" customWidth="1"/>
    <col min="2820" max="2820" width="20.28515625" customWidth="1"/>
    <col min="2821" max="2821" width="24.85546875" customWidth="1"/>
    <col min="2822" max="2822" width="25" customWidth="1"/>
    <col min="2823" max="2823" width="26" customWidth="1"/>
    <col min="2824" max="2824" width="16.5703125" customWidth="1"/>
    <col min="2825" max="2825" width="40.28515625" customWidth="1"/>
    <col min="2826" max="2826" width="24.140625" customWidth="1"/>
    <col min="2827" max="2827" width="36.28515625" customWidth="1"/>
    <col min="2828" max="2828" width="50.7109375" customWidth="1"/>
    <col min="3065" max="3065" width="8.28515625" customWidth="1"/>
    <col min="3067" max="3067" width="27" customWidth="1"/>
    <col min="3069" max="3069" width="13" customWidth="1"/>
    <col min="3070" max="3070" width="20" customWidth="1"/>
    <col min="3071" max="3072" width="13.5703125" customWidth="1"/>
    <col min="3073" max="3073" width="9.42578125" bestFit="1" customWidth="1"/>
    <col min="3076" max="3076" width="20.28515625" customWidth="1"/>
    <col min="3077" max="3077" width="24.85546875" customWidth="1"/>
    <col min="3078" max="3078" width="25" customWidth="1"/>
    <col min="3079" max="3079" width="26" customWidth="1"/>
    <col min="3080" max="3080" width="16.5703125" customWidth="1"/>
    <col min="3081" max="3081" width="40.28515625" customWidth="1"/>
    <col min="3082" max="3082" width="24.140625" customWidth="1"/>
    <col min="3083" max="3083" width="36.28515625" customWidth="1"/>
    <col min="3084" max="3084" width="50.7109375" customWidth="1"/>
    <col min="3321" max="3321" width="8.28515625" customWidth="1"/>
    <col min="3323" max="3323" width="27" customWidth="1"/>
    <col min="3325" max="3325" width="13" customWidth="1"/>
    <col min="3326" max="3326" width="20" customWidth="1"/>
    <col min="3327" max="3328" width="13.5703125" customWidth="1"/>
    <col min="3329" max="3329" width="9.42578125" bestFit="1" customWidth="1"/>
    <col min="3332" max="3332" width="20.28515625" customWidth="1"/>
    <col min="3333" max="3333" width="24.85546875" customWidth="1"/>
    <col min="3334" max="3334" width="25" customWidth="1"/>
    <col min="3335" max="3335" width="26" customWidth="1"/>
    <col min="3336" max="3336" width="16.5703125" customWidth="1"/>
    <col min="3337" max="3337" width="40.28515625" customWidth="1"/>
    <col min="3338" max="3338" width="24.140625" customWidth="1"/>
    <col min="3339" max="3339" width="36.28515625" customWidth="1"/>
    <col min="3340" max="3340" width="50.7109375" customWidth="1"/>
    <col min="3577" max="3577" width="8.28515625" customWidth="1"/>
    <col min="3579" max="3579" width="27" customWidth="1"/>
    <col min="3581" max="3581" width="13" customWidth="1"/>
    <col min="3582" max="3582" width="20" customWidth="1"/>
    <col min="3583" max="3584" width="13.5703125" customWidth="1"/>
    <col min="3585" max="3585" width="9.42578125" bestFit="1" customWidth="1"/>
    <col min="3588" max="3588" width="20.28515625" customWidth="1"/>
    <col min="3589" max="3589" width="24.85546875" customWidth="1"/>
    <col min="3590" max="3590" width="25" customWidth="1"/>
    <col min="3591" max="3591" width="26" customWidth="1"/>
    <col min="3592" max="3592" width="16.5703125" customWidth="1"/>
    <col min="3593" max="3593" width="40.28515625" customWidth="1"/>
    <col min="3594" max="3594" width="24.140625" customWidth="1"/>
    <col min="3595" max="3595" width="36.28515625" customWidth="1"/>
    <col min="3596" max="3596" width="50.7109375" customWidth="1"/>
    <col min="3833" max="3833" width="8.28515625" customWidth="1"/>
    <col min="3835" max="3835" width="27" customWidth="1"/>
    <col min="3837" max="3837" width="13" customWidth="1"/>
    <col min="3838" max="3838" width="20" customWidth="1"/>
    <col min="3839" max="3840" width="13.5703125" customWidth="1"/>
    <col min="3841" max="3841" width="9.42578125" bestFit="1" customWidth="1"/>
    <col min="3844" max="3844" width="20.28515625" customWidth="1"/>
    <col min="3845" max="3845" width="24.85546875" customWidth="1"/>
    <col min="3846" max="3846" width="25" customWidth="1"/>
    <col min="3847" max="3847" width="26" customWidth="1"/>
    <col min="3848" max="3848" width="16.5703125" customWidth="1"/>
    <col min="3849" max="3849" width="40.28515625" customWidth="1"/>
    <col min="3850" max="3850" width="24.140625" customWidth="1"/>
    <col min="3851" max="3851" width="36.28515625" customWidth="1"/>
    <col min="3852" max="3852" width="50.7109375" customWidth="1"/>
    <col min="4089" max="4089" width="8.28515625" customWidth="1"/>
    <col min="4091" max="4091" width="27" customWidth="1"/>
    <col min="4093" max="4093" width="13" customWidth="1"/>
    <col min="4094" max="4094" width="20" customWidth="1"/>
    <col min="4095" max="4096" width="13.5703125" customWidth="1"/>
    <col min="4097" max="4097" width="9.42578125" bestFit="1" customWidth="1"/>
    <col min="4100" max="4100" width="20.28515625" customWidth="1"/>
    <col min="4101" max="4101" width="24.85546875" customWidth="1"/>
    <col min="4102" max="4102" width="25" customWidth="1"/>
    <col min="4103" max="4103" width="26" customWidth="1"/>
    <col min="4104" max="4104" width="16.5703125" customWidth="1"/>
    <col min="4105" max="4105" width="40.28515625" customWidth="1"/>
    <col min="4106" max="4106" width="24.140625" customWidth="1"/>
    <col min="4107" max="4107" width="36.28515625" customWidth="1"/>
    <col min="4108" max="4108" width="50.7109375" customWidth="1"/>
    <col min="4345" max="4345" width="8.28515625" customWidth="1"/>
    <col min="4347" max="4347" width="27" customWidth="1"/>
    <col min="4349" max="4349" width="13" customWidth="1"/>
    <col min="4350" max="4350" width="20" customWidth="1"/>
    <col min="4351" max="4352" width="13.5703125" customWidth="1"/>
    <col min="4353" max="4353" width="9.42578125" bestFit="1" customWidth="1"/>
    <col min="4356" max="4356" width="20.28515625" customWidth="1"/>
    <col min="4357" max="4357" width="24.85546875" customWidth="1"/>
    <col min="4358" max="4358" width="25" customWidth="1"/>
    <col min="4359" max="4359" width="26" customWidth="1"/>
    <col min="4360" max="4360" width="16.5703125" customWidth="1"/>
    <col min="4361" max="4361" width="40.28515625" customWidth="1"/>
    <col min="4362" max="4362" width="24.140625" customWidth="1"/>
    <col min="4363" max="4363" width="36.28515625" customWidth="1"/>
    <col min="4364" max="4364" width="50.7109375" customWidth="1"/>
    <col min="4601" max="4601" width="8.28515625" customWidth="1"/>
    <col min="4603" max="4603" width="27" customWidth="1"/>
    <col min="4605" max="4605" width="13" customWidth="1"/>
    <col min="4606" max="4606" width="20" customWidth="1"/>
    <col min="4607" max="4608" width="13.5703125" customWidth="1"/>
    <col min="4609" max="4609" width="9.42578125" bestFit="1" customWidth="1"/>
    <col min="4612" max="4612" width="20.28515625" customWidth="1"/>
    <col min="4613" max="4613" width="24.85546875" customWidth="1"/>
    <col min="4614" max="4614" width="25" customWidth="1"/>
    <col min="4615" max="4615" width="26" customWidth="1"/>
    <col min="4616" max="4616" width="16.5703125" customWidth="1"/>
    <col min="4617" max="4617" width="40.28515625" customWidth="1"/>
    <col min="4618" max="4618" width="24.140625" customWidth="1"/>
    <col min="4619" max="4619" width="36.28515625" customWidth="1"/>
    <col min="4620" max="4620" width="50.7109375" customWidth="1"/>
    <col min="4857" max="4857" width="8.28515625" customWidth="1"/>
    <col min="4859" max="4859" width="27" customWidth="1"/>
    <col min="4861" max="4861" width="13" customWidth="1"/>
    <col min="4862" max="4862" width="20" customWidth="1"/>
    <col min="4863" max="4864" width="13.5703125" customWidth="1"/>
    <col min="4865" max="4865" width="9.42578125" bestFit="1" customWidth="1"/>
    <col min="4868" max="4868" width="20.28515625" customWidth="1"/>
    <col min="4869" max="4869" width="24.85546875" customWidth="1"/>
    <col min="4870" max="4870" width="25" customWidth="1"/>
    <col min="4871" max="4871" width="26" customWidth="1"/>
    <col min="4872" max="4872" width="16.5703125" customWidth="1"/>
    <col min="4873" max="4873" width="40.28515625" customWidth="1"/>
    <col min="4874" max="4874" width="24.140625" customWidth="1"/>
    <col min="4875" max="4875" width="36.28515625" customWidth="1"/>
    <col min="4876" max="4876" width="50.7109375" customWidth="1"/>
    <col min="5113" max="5113" width="8.28515625" customWidth="1"/>
    <col min="5115" max="5115" width="27" customWidth="1"/>
    <col min="5117" max="5117" width="13" customWidth="1"/>
    <col min="5118" max="5118" width="20" customWidth="1"/>
    <col min="5119" max="5120" width="13.5703125" customWidth="1"/>
    <col min="5121" max="5121" width="9.42578125" bestFit="1" customWidth="1"/>
    <col min="5124" max="5124" width="20.28515625" customWidth="1"/>
    <col min="5125" max="5125" width="24.85546875" customWidth="1"/>
    <col min="5126" max="5126" width="25" customWidth="1"/>
    <col min="5127" max="5127" width="26" customWidth="1"/>
    <col min="5128" max="5128" width="16.5703125" customWidth="1"/>
    <col min="5129" max="5129" width="40.28515625" customWidth="1"/>
    <col min="5130" max="5130" width="24.140625" customWidth="1"/>
    <col min="5131" max="5131" width="36.28515625" customWidth="1"/>
    <col min="5132" max="5132" width="50.7109375" customWidth="1"/>
    <col min="5369" max="5369" width="8.28515625" customWidth="1"/>
    <col min="5371" max="5371" width="27" customWidth="1"/>
    <col min="5373" max="5373" width="13" customWidth="1"/>
    <col min="5374" max="5374" width="20" customWidth="1"/>
    <col min="5375" max="5376" width="13.5703125" customWidth="1"/>
    <col min="5377" max="5377" width="9.42578125" bestFit="1" customWidth="1"/>
    <col min="5380" max="5380" width="20.28515625" customWidth="1"/>
    <col min="5381" max="5381" width="24.85546875" customWidth="1"/>
    <col min="5382" max="5382" width="25" customWidth="1"/>
    <col min="5383" max="5383" width="26" customWidth="1"/>
    <col min="5384" max="5384" width="16.5703125" customWidth="1"/>
    <col min="5385" max="5385" width="40.28515625" customWidth="1"/>
    <col min="5386" max="5386" width="24.140625" customWidth="1"/>
    <col min="5387" max="5387" width="36.28515625" customWidth="1"/>
    <col min="5388" max="5388" width="50.7109375" customWidth="1"/>
    <col min="5625" max="5625" width="8.28515625" customWidth="1"/>
    <col min="5627" max="5627" width="27" customWidth="1"/>
    <col min="5629" max="5629" width="13" customWidth="1"/>
    <col min="5630" max="5630" width="20" customWidth="1"/>
    <col min="5631" max="5632" width="13.5703125" customWidth="1"/>
    <col min="5633" max="5633" width="9.42578125" bestFit="1" customWidth="1"/>
    <col min="5636" max="5636" width="20.28515625" customWidth="1"/>
    <col min="5637" max="5637" width="24.85546875" customWidth="1"/>
    <col min="5638" max="5638" width="25" customWidth="1"/>
    <col min="5639" max="5639" width="26" customWidth="1"/>
    <col min="5640" max="5640" width="16.5703125" customWidth="1"/>
    <col min="5641" max="5641" width="40.28515625" customWidth="1"/>
    <col min="5642" max="5642" width="24.140625" customWidth="1"/>
    <col min="5643" max="5643" width="36.28515625" customWidth="1"/>
    <col min="5644" max="5644" width="50.7109375" customWidth="1"/>
    <col min="5881" max="5881" width="8.28515625" customWidth="1"/>
    <col min="5883" max="5883" width="27" customWidth="1"/>
    <col min="5885" max="5885" width="13" customWidth="1"/>
    <col min="5886" max="5886" width="20" customWidth="1"/>
    <col min="5887" max="5888" width="13.5703125" customWidth="1"/>
    <col min="5889" max="5889" width="9.42578125" bestFit="1" customWidth="1"/>
    <col min="5892" max="5892" width="20.28515625" customWidth="1"/>
    <col min="5893" max="5893" width="24.85546875" customWidth="1"/>
    <col min="5894" max="5894" width="25" customWidth="1"/>
    <col min="5895" max="5895" width="26" customWidth="1"/>
    <col min="5896" max="5896" width="16.5703125" customWidth="1"/>
    <col min="5897" max="5897" width="40.28515625" customWidth="1"/>
    <col min="5898" max="5898" width="24.140625" customWidth="1"/>
    <col min="5899" max="5899" width="36.28515625" customWidth="1"/>
    <col min="5900" max="5900" width="50.7109375" customWidth="1"/>
    <col min="6137" max="6137" width="8.28515625" customWidth="1"/>
    <col min="6139" max="6139" width="27" customWidth="1"/>
    <col min="6141" max="6141" width="13" customWidth="1"/>
    <col min="6142" max="6142" width="20" customWidth="1"/>
    <col min="6143" max="6144" width="13.5703125" customWidth="1"/>
    <col min="6145" max="6145" width="9.42578125" bestFit="1" customWidth="1"/>
    <col min="6148" max="6148" width="20.28515625" customWidth="1"/>
    <col min="6149" max="6149" width="24.85546875" customWidth="1"/>
    <col min="6150" max="6150" width="25" customWidth="1"/>
    <col min="6151" max="6151" width="26" customWidth="1"/>
    <col min="6152" max="6152" width="16.5703125" customWidth="1"/>
    <col min="6153" max="6153" width="40.28515625" customWidth="1"/>
    <col min="6154" max="6154" width="24.140625" customWidth="1"/>
    <col min="6155" max="6155" width="36.28515625" customWidth="1"/>
    <col min="6156" max="6156" width="50.7109375" customWidth="1"/>
    <col min="6393" max="6393" width="8.28515625" customWidth="1"/>
    <col min="6395" max="6395" width="27" customWidth="1"/>
    <col min="6397" max="6397" width="13" customWidth="1"/>
    <col min="6398" max="6398" width="20" customWidth="1"/>
    <col min="6399" max="6400" width="13.5703125" customWidth="1"/>
    <col min="6401" max="6401" width="9.42578125" bestFit="1" customWidth="1"/>
    <col min="6404" max="6404" width="20.28515625" customWidth="1"/>
    <col min="6405" max="6405" width="24.85546875" customWidth="1"/>
    <col min="6406" max="6406" width="25" customWidth="1"/>
    <col min="6407" max="6407" width="26" customWidth="1"/>
    <col min="6408" max="6408" width="16.5703125" customWidth="1"/>
    <col min="6409" max="6409" width="40.28515625" customWidth="1"/>
    <col min="6410" max="6410" width="24.140625" customWidth="1"/>
    <col min="6411" max="6411" width="36.28515625" customWidth="1"/>
    <col min="6412" max="6412" width="50.7109375" customWidth="1"/>
    <col min="6649" max="6649" width="8.28515625" customWidth="1"/>
    <col min="6651" max="6651" width="27" customWidth="1"/>
    <col min="6653" max="6653" width="13" customWidth="1"/>
    <col min="6654" max="6654" width="20" customWidth="1"/>
    <col min="6655" max="6656" width="13.5703125" customWidth="1"/>
    <col min="6657" max="6657" width="9.42578125" bestFit="1" customWidth="1"/>
    <col min="6660" max="6660" width="20.28515625" customWidth="1"/>
    <col min="6661" max="6661" width="24.85546875" customWidth="1"/>
    <col min="6662" max="6662" width="25" customWidth="1"/>
    <col min="6663" max="6663" width="26" customWidth="1"/>
    <col min="6664" max="6664" width="16.5703125" customWidth="1"/>
    <col min="6665" max="6665" width="40.28515625" customWidth="1"/>
    <col min="6666" max="6666" width="24.140625" customWidth="1"/>
    <col min="6667" max="6667" width="36.28515625" customWidth="1"/>
    <col min="6668" max="6668" width="50.7109375" customWidth="1"/>
    <col min="6905" max="6905" width="8.28515625" customWidth="1"/>
    <col min="6907" max="6907" width="27" customWidth="1"/>
    <col min="6909" max="6909" width="13" customWidth="1"/>
    <col min="6910" max="6910" width="20" customWidth="1"/>
    <col min="6911" max="6912" width="13.5703125" customWidth="1"/>
    <col min="6913" max="6913" width="9.42578125" bestFit="1" customWidth="1"/>
    <col min="6916" max="6916" width="20.28515625" customWidth="1"/>
    <col min="6917" max="6917" width="24.85546875" customWidth="1"/>
    <col min="6918" max="6918" width="25" customWidth="1"/>
    <col min="6919" max="6919" width="26" customWidth="1"/>
    <col min="6920" max="6920" width="16.5703125" customWidth="1"/>
    <col min="6921" max="6921" width="40.28515625" customWidth="1"/>
    <col min="6922" max="6922" width="24.140625" customWidth="1"/>
    <col min="6923" max="6923" width="36.28515625" customWidth="1"/>
    <col min="6924" max="6924" width="50.7109375" customWidth="1"/>
    <col min="7161" max="7161" width="8.28515625" customWidth="1"/>
    <col min="7163" max="7163" width="27" customWidth="1"/>
    <col min="7165" max="7165" width="13" customWidth="1"/>
    <col min="7166" max="7166" width="20" customWidth="1"/>
    <col min="7167" max="7168" width="13.5703125" customWidth="1"/>
    <col min="7169" max="7169" width="9.42578125" bestFit="1" customWidth="1"/>
    <col min="7172" max="7172" width="20.28515625" customWidth="1"/>
    <col min="7173" max="7173" width="24.85546875" customWidth="1"/>
    <col min="7174" max="7174" width="25" customWidth="1"/>
    <col min="7175" max="7175" width="26" customWidth="1"/>
    <col min="7176" max="7176" width="16.5703125" customWidth="1"/>
    <col min="7177" max="7177" width="40.28515625" customWidth="1"/>
    <col min="7178" max="7178" width="24.140625" customWidth="1"/>
    <col min="7179" max="7179" width="36.28515625" customWidth="1"/>
    <col min="7180" max="7180" width="50.7109375" customWidth="1"/>
    <col min="7417" max="7417" width="8.28515625" customWidth="1"/>
    <col min="7419" max="7419" width="27" customWidth="1"/>
    <col min="7421" max="7421" width="13" customWidth="1"/>
    <col min="7422" max="7422" width="20" customWidth="1"/>
    <col min="7423" max="7424" width="13.5703125" customWidth="1"/>
    <col min="7425" max="7425" width="9.42578125" bestFit="1" customWidth="1"/>
    <col min="7428" max="7428" width="20.28515625" customWidth="1"/>
    <col min="7429" max="7429" width="24.85546875" customWidth="1"/>
    <col min="7430" max="7430" width="25" customWidth="1"/>
    <col min="7431" max="7431" width="26" customWidth="1"/>
    <col min="7432" max="7432" width="16.5703125" customWidth="1"/>
    <col min="7433" max="7433" width="40.28515625" customWidth="1"/>
    <col min="7434" max="7434" width="24.140625" customWidth="1"/>
    <col min="7435" max="7435" width="36.28515625" customWidth="1"/>
    <col min="7436" max="7436" width="50.7109375" customWidth="1"/>
    <col min="7673" max="7673" width="8.28515625" customWidth="1"/>
    <col min="7675" max="7675" width="27" customWidth="1"/>
    <col min="7677" max="7677" width="13" customWidth="1"/>
    <col min="7678" max="7678" width="20" customWidth="1"/>
    <col min="7679" max="7680" width="13.5703125" customWidth="1"/>
    <col min="7681" max="7681" width="9.42578125" bestFit="1" customWidth="1"/>
    <col min="7684" max="7684" width="20.28515625" customWidth="1"/>
    <col min="7685" max="7685" width="24.85546875" customWidth="1"/>
    <col min="7686" max="7686" width="25" customWidth="1"/>
    <col min="7687" max="7687" width="26" customWidth="1"/>
    <col min="7688" max="7688" width="16.5703125" customWidth="1"/>
    <col min="7689" max="7689" width="40.28515625" customWidth="1"/>
    <col min="7690" max="7690" width="24.140625" customWidth="1"/>
    <col min="7691" max="7691" width="36.28515625" customWidth="1"/>
    <col min="7692" max="7692" width="50.7109375" customWidth="1"/>
    <col min="7929" max="7929" width="8.28515625" customWidth="1"/>
    <col min="7931" max="7931" width="27" customWidth="1"/>
    <col min="7933" max="7933" width="13" customWidth="1"/>
    <col min="7934" max="7934" width="20" customWidth="1"/>
    <col min="7935" max="7936" width="13.5703125" customWidth="1"/>
    <col min="7937" max="7937" width="9.42578125" bestFit="1" customWidth="1"/>
    <col min="7940" max="7940" width="20.28515625" customWidth="1"/>
    <col min="7941" max="7941" width="24.85546875" customWidth="1"/>
    <col min="7942" max="7942" width="25" customWidth="1"/>
    <col min="7943" max="7943" width="26" customWidth="1"/>
    <col min="7944" max="7944" width="16.5703125" customWidth="1"/>
    <col min="7945" max="7945" width="40.28515625" customWidth="1"/>
    <col min="7946" max="7946" width="24.140625" customWidth="1"/>
    <col min="7947" max="7947" width="36.28515625" customWidth="1"/>
    <col min="7948" max="7948" width="50.7109375" customWidth="1"/>
    <col min="8185" max="8185" width="8.28515625" customWidth="1"/>
    <col min="8187" max="8187" width="27" customWidth="1"/>
    <col min="8189" max="8189" width="13" customWidth="1"/>
    <col min="8190" max="8190" width="20" customWidth="1"/>
    <col min="8191" max="8192" width="13.5703125" customWidth="1"/>
    <col min="8193" max="8193" width="9.42578125" bestFit="1" customWidth="1"/>
    <col min="8196" max="8196" width="20.28515625" customWidth="1"/>
    <col min="8197" max="8197" width="24.85546875" customWidth="1"/>
    <col min="8198" max="8198" width="25" customWidth="1"/>
    <col min="8199" max="8199" width="26" customWidth="1"/>
    <col min="8200" max="8200" width="16.5703125" customWidth="1"/>
    <col min="8201" max="8201" width="40.28515625" customWidth="1"/>
    <col min="8202" max="8202" width="24.140625" customWidth="1"/>
    <col min="8203" max="8203" width="36.28515625" customWidth="1"/>
    <col min="8204" max="8204" width="50.7109375" customWidth="1"/>
    <col min="8441" max="8441" width="8.28515625" customWidth="1"/>
    <col min="8443" max="8443" width="27" customWidth="1"/>
    <col min="8445" max="8445" width="13" customWidth="1"/>
    <col min="8446" max="8446" width="20" customWidth="1"/>
    <col min="8447" max="8448" width="13.5703125" customWidth="1"/>
    <col min="8449" max="8449" width="9.42578125" bestFit="1" customWidth="1"/>
    <col min="8452" max="8452" width="20.28515625" customWidth="1"/>
    <col min="8453" max="8453" width="24.85546875" customWidth="1"/>
    <col min="8454" max="8454" width="25" customWidth="1"/>
    <col min="8455" max="8455" width="26" customWidth="1"/>
    <col min="8456" max="8456" width="16.5703125" customWidth="1"/>
    <col min="8457" max="8457" width="40.28515625" customWidth="1"/>
    <col min="8458" max="8458" width="24.140625" customWidth="1"/>
    <col min="8459" max="8459" width="36.28515625" customWidth="1"/>
    <col min="8460" max="8460" width="50.7109375" customWidth="1"/>
    <col min="8697" max="8697" width="8.28515625" customWidth="1"/>
    <col min="8699" max="8699" width="27" customWidth="1"/>
    <col min="8701" max="8701" width="13" customWidth="1"/>
    <col min="8702" max="8702" width="20" customWidth="1"/>
    <col min="8703" max="8704" width="13.5703125" customWidth="1"/>
    <col min="8705" max="8705" width="9.42578125" bestFit="1" customWidth="1"/>
    <col min="8708" max="8708" width="20.28515625" customWidth="1"/>
    <col min="8709" max="8709" width="24.85546875" customWidth="1"/>
    <col min="8710" max="8710" width="25" customWidth="1"/>
    <col min="8711" max="8711" width="26" customWidth="1"/>
    <col min="8712" max="8712" width="16.5703125" customWidth="1"/>
    <col min="8713" max="8713" width="40.28515625" customWidth="1"/>
    <col min="8714" max="8714" width="24.140625" customWidth="1"/>
    <col min="8715" max="8715" width="36.28515625" customWidth="1"/>
    <col min="8716" max="8716" width="50.7109375" customWidth="1"/>
    <col min="8953" max="8953" width="8.28515625" customWidth="1"/>
    <col min="8955" max="8955" width="27" customWidth="1"/>
    <col min="8957" max="8957" width="13" customWidth="1"/>
    <col min="8958" max="8958" width="20" customWidth="1"/>
    <col min="8959" max="8960" width="13.5703125" customWidth="1"/>
    <col min="8961" max="8961" width="9.42578125" bestFit="1" customWidth="1"/>
    <col min="8964" max="8964" width="20.28515625" customWidth="1"/>
    <col min="8965" max="8965" width="24.85546875" customWidth="1"/>
    <col min="8966" max="8966" width="25" customWidth="1"/>
    <col min="8967" max="8967" width="26" customWidth="1"/>
    <col min="8968" max="8968" width="16.5703125" customWidth="1"/>
    <col min="8969" max="8969" width="40.28515625" customWidth="1"/>
    <col min="8970" max="8970" width="24.140625" customWidth="1"/>
    <col min="8971" max="8971" width="36.28515625" customWidth="1"/>
    <col min="8972" max="8972" width="50.7109375" customWidth="1"/>
    <col min="9209" max="9209" width="8.28515625" customWidth="1"/>
    <col min="9211" max="9211" width="27" customWidth="1"/>
    <col min="9213" max="9213" width="13" customWidth="1"/>
    <col min="9214" max="9214" width="20" customWidth="1"/>
    <col min="9215" max="9216" width="13.5703125" customWidth="1"/>
    <col min="9217" max="9217" width="9.42578125" bestFit="1" customWidth="1"/>
    <col min="9220" max="9220" width="20.28515625" customWidth="1"/>
    <col min="9221" max="9221" width="24.85546875" customWidth="1"/>
    <col min="9222" max="9222" width="25" customWidth="1"/>
    <col min="9223" max="9223" width="26" customWidth="1"/>
    <col min="9224" max="9224" width="16.5703125" customWidth="1"/>
    <col min="9225" max="9225" width="40.28515625" customWidth="1"/>
    <col min="9226" max="9226" width="24.140625" customWidth="1"/>
    <col min="9227" max="9227" width="36.28515625" customWidth="1"/>
    <col min="9228" max="9228" width="50.7109375" customWidth="1"/>
    <col min="9465" max="9465" width="8.28515625" customWidth="1"/>
    <col min="9467" max="9467" width="27" customWidth="1"/>
    <col min="9469" max="9469" width="13" customWidth="1"/>
    <col min="9470" max="9470" width="20" customWidth="1"/>
    <col min="9471" max="9472" width="13.5703125" customWidth="1"/>
    <col min="9473" max="9473" width="9.42578125" bestFit="1" customWidth="1"/>
    <col min="9476" max="9476" width="20.28515625" customWidth="1"/>
    <col min="9477" max="9477" width="24.85546875" customWidth="1"/>
    <col min="9478" max="9478" width="25" customWidth="1"/>
    <col min="9479" max="9479" width="26" customWidth="1"/>
    <col min="9480" max="9480" width="16.5703125" customWidth="1"/>
    <col min="9481" max="9481" width="40.28515625" customWidth="1"/>
    <col min="9482" max="9482" width="24.140625" customWidth="1"/>
    <col min="9483" max="9483" width="36.28515625" customWidth="1"/>
    <col min="9484" max="9484" width="50.7109375" customWidth="1"/>
    <col min="9721" max="9721" width="8.28515625" customWidth="1"/>
    <col min="9723" max="9723" width="27" customWidth="1"/>
    <col min="9725" max="9725" width="13" customWidth="1"/>
    <col min="9726" max="9726" width="20" customWidth="1"/>
    <col min="9727" max="9728" width="13.5703125" customWidth="1"/>
    <col min="9729" max="9729" width="9.42578125" bestFit="1" customWidth="1"/>
    <col min="9732" max="9732" width="20.28515625" customWidth="1"/>
    <col min="9733" max="9733" width="24.85546875" customWidth="1"/>
    <col min="9734" max="9734" width="25" customWidth="1"/>
    <col min="9735" max="9735" width="26" customWidth="1"/>
    <col min="9736" max="9736" width="16.5703125" customWidth="1"/>
    <col min="9737" max="9737" width="40.28515625" customWidth="1"/>
    <col min="9738" max="9738" width="24.140625" customWidth="1"/>
    <col min="9739" max="9739" width="36.28515625" customWidth="1"/>
    <col min="9740" max="9740" width="50.7109375" customWidth="1"/>
    <col min="9977" max="9977" width="8.28515625" customWidth="1"/>
    <col min="9979" max="9979" width="27" customWidth="1"/>
    <col min="9981" max="9981" width="13" customWidth="1"/>
    <col min="9982" max="9982" width="20" customWidth="1"/>
    <col min="9983" max="9984" width="13.5703125" customWidth="1"/>
    <col min="9985" max="9985" width="9.42578125" bestFit="1" customWidth="1"/>
    <col min="9988" max="9988" width="20.28515625" customWidth="1"/>
    <col min="9989" max="9989" width="24.85546875" customWidth="1"/>
    <col min="9990" max="9990" width="25" customWidth="1"/>
    <col min="9991" max="9991" width="26" customWidth="1"/>
    <col min="9992" max="9992" width="16.5703125" customWidth="1"/>
    <col min="9993" max="9993" width="40.28515625" customWidth="1"/>
    <col min="9994" max="9994" width="24.140625" customWidth="1"/>
    <col min="9995" max="9995" width="36.28515625" customWidth="1"/>
    <col min="9996" max="9996" width="50.7109375" customWidth="1"/>
    <col min="10233" max="10233" width="8.28515625" customWidth="1"/>
    <col min="10235" max="10235" width="27" customWidth="1"/>
    <col min="10237" max="10237" width="13" customWidth="1"/>
    <col min="10238" max="10238" width="20" customWidth="1"/>
    <col min="10239" max="10240" width="13.5703125" customWidth="1"/>
    <col min="10241" max="10241" width="9.42578125" bestFit="1" customWidth="1"/>
    <col min="10244" max="10244" width="20.28515625" customWidth="1"/>
    <col min="10245" max="10245" width="24.85546875" customWidth="1"/>
    <col min="10246" max="10246" width="25" customWidth="1"/>
    <col min="10247" max="10247" width="26" customWidth="1"/>
    <col min="10248" max="10248" width="16.5703125" customWidth="1"/>
    <col min="10249" max="10249" width="40.28515625" customWidth="1"/>
    <col min="10250" max="10250" width="24.140625" customWidth="1"/>
    <col min="10251" max="10251" width="36.28515625" customWidth="1"/>
    <col min="10252" max="10252" width="50.7109375" customWidth="1"/>
    <col min="10489" max="10489" width="8.28515625" customWidth="1"/>
    <col min="10491" max="10491" width="27" customWidth="1"/>
    <col min="10493" max="10493" width="13" customWidth="1"/>
    <col min="10494" max="10494" width="20" customWidth="1"/>
    <col min="10495" max="10496" width="13.5703125" customWidth="1"/>
    <col min="10497" max="10497" width="9.42578125" bestFit="1" customWidth="1"/>
    <col min="10500" max="10500" width="20.28515625" customWidth="1"/>
    <col min="10501" max="10501" width="24.85546875" customWidth="1"/>
    <col min="10502" max="10502" width="25" customWidth="1"/>
    <col min="10503" max="10503" width="26" customWidth="1"/>
    <col min="10504" max="10504" width="16.5703125" customWidth="1"/>
    <col min="10505" max="10505" width="40.28515625" customWidth="1"/>
    <col min="10506" max="10506" width="24.140625" customWidth="1"/>
    <col min="10507" max="10507" width="36.28515625" customWidth="1"/>
    <col min="10508" max="10508" width="50.7109375" customWidth="1"/>
    <col min="10745" max="10745" width="8.28515625" customWidth="1"/>
    <col min="10747" max="10747" width="27" customWidth="1"/>
    <col min="10749" max="10749" width="13" customWidth="1"/>
    <col min="10750" max="10750" width="20" customWidth="1"/>
    <col min="10751" max="10752" width="13.5703125" customWidth="1"/>
    <col min="10753" max="10753" width="9.42578125" bestFit="1" customWidth="1"/>
    <col min="10756" max="10756" width="20.28515625" customWidth="1"/>
    <col min="10757" max="10757" width="24.85546875" customWidth="1"/>
    <col min="10758" max="10758" width="25" customWidth="1"/>
    <col min="10759" max="10759" width="26" customWidth="1"/>
    <col min="10760" max="10760" width="16.5703125" customWidth="1"/>
    <col min="10761" max="10761" width="40.28515625" customWidth="1"/>
    <col min="10762" max="10762" width="24.140625" customWidth="1"/>
    <col min="10763" max="10763" width="36.28515625" customWidth="1"/>
    <col min="10764" max="10764" width="50.7109375" customWidth="1"/>
    <col min="11001" max="11001" width="8.28515625" customWidth="1"/>
    <col min="11003" max="11003" width="27" customWidth="1"/>
    <col min="11005" max="11005" width="13" customWidth="1"/>
    <col min="11006" max="11006" width="20" customWidth="1"/>
    <col min="11007" max="11008" width="13.5703125" customWidth="1"/>
    <col min="11009" max="11009" width="9.42578125" bestFit="1" customWidth="1"/>
    <col min="11012" max="11012" width="20.28515625" customWidth="1"/>
    <col min="11013" max="11013" width="24.85546875" customWidth="1"/>
    <col min="11014" max="11014" width="25" customWidth="1"/>
    <col min="11015" max="11015" width="26" customWidth="1"/>
    <col min="11016" max="11016" width="16.5703125" customWidth="1"/>
    <col min="11017" max="11017" width="40.28515625" customWidth="1"/>
    <col min="11018" max="11018" width="24.140625" customWidth="1"/>
    <col min="11019" max="11019" width="36.28515625" customWidth="1"/>
    <col min="11020" max="11020" width="50.7109375" customWidth="1"/>
    <col min="11257" max="11257" width="8.28515625" customWidth="1"/>
    <col min="11259" max="11259" width="27" customWidth="1"/>
    <col min="11261" max="11261" width="13" customWidth="1"/>
    <col min="11262" max="11262" width="20" customWidth="1"/>
    <col min="11263" max="11264" width="13.5703125" customWidth="1"/>
    <col min="11265" max="11265" width="9.42578125" bestFit="1" customWidth="1"/>
    <col min="11268" max="11268" width="20.28515625" customWidth="1"/>
    <col min="11269" max="11269" width="24.85546875" customWidth="1"/>
    <col min="11270" max="11270" width="25" customWidth="1"/>
    <col min="11271" max="11271" width="26" customWidth="1"/>
    <col min="11272" max="11272" width="16.5703125" customWidth="1"/>
    <col min="11273" max="11273" width="40.28515625" customWidth="1"/>
    <col min="11274" max="11274" width="24.140625" customWidth="1"/>
    <col min="11275" max="11275" width="36.28515625" customWidth="1"/>
    <col min="11276" max="11276" width="50.7109375" customWidth="1"/>
    <col min="11513" max="11513" width="8.28515625" customWidth="1"/>
    <col min="11515" max="11515" width="27" customWidth="1"/>
    <col min="11517" max="11517" width="13" customWidth="1"/>
    <col min="11518" max="11518" width="20" customWidth="1"/>
    <col min="11519" max="11520" width="13.5703125" customWidth="1"/>
    <col min="11521" max="11521" width="9.42578125" bestFit="1" customWidth="1"/>
    <col min="11524" max="11524" width="20.28515625" customWidth="1"/>
    <col min="11525" max="11525" width="24.85546875" customWidth="1"/>
    <col min="11526" max="11526" width="25" customWidth="1"/>
    <col min="11527" max="11527" width="26" customWidth="1"/>
    <col min="11528" max="11528" width="16.5703125" customWidth="1"/>
    <col min="11529" max="11529" width="40.28515625" customWidth="1"/>
    <col min="11530" max="11530" width="24.140625" customWidth="1"/>
    <col min="11531" max="11531" width="36.28515625" customWidth="1"/>
    <col min="11532" max="11532" width="50.7109375" customWidth="1"/>
    <col min="11769" max="11769" width="8.28515625" customWidth="1"/>
    <col min="11771" max="11771" width="27" customWidth="1"/>
    <col min="11773" max="11773" width="13" customWidth="1"/>
    <col min="11774" max="11774" width="20" customWidth="1"/>
    <col min="11775" max="11776" width="13.5703125" customWidth="1"/>
    <col min="11777" max="11777" width="9.42578125" bestFit="1" customWidth="1"/>
    <col min="11780" max="11780" width="20.28515625" customWidth="1"/>
    <col min="11781" max="11781" width="24.85546875" customWidth="1"/>
    <col min="11782" max="11782" width="25" customWidth="1"/>
    <col min="11783" max="11783" width="26" customWidth="1"/>
    <col min="11784" max="11784" width="16.5703125" customWidth="1"/>
    <col min="11785" max="11785" width="40.28515625" customWidth="1"/>
    <col min="11786" max="11786" width="24.140625" customWidth="1"/>
    <col min="11787" max="11787" width="36.28515625" customWidth="1"/>
    <col min="11788" max="11788" width="50.7109375" customWidth="1"/>
    <col min="12025" max="12025" width="8.28515625" customWidth="1"/>
    <col min="12027" max="12027" width="27" customWidth="1"/>
    <col min="12029" max="12029" width="13" customWidth="1"/>
    <col min="12030" max="12030" width="20" customWidth="1"/>
    <col min="12031" max="12032" width="13.5703125" customWidth="1"/>
    <col min="12033" max="12033" width="9.42578125" bestFit="1" customWidth="1"/>
    <col min="12036" max="12036" width="20.28515625" customWidth="1"/>
    <col min="12037" max="12037" width="24.85546875" customWidth="1"/>
    <col min="12038" max="12038" width="25" customWidth="1"/>
    <col min="12039" max="12039" width="26" customWidth="1"/>
    <col min="12040" max="12040" width="16.5703125" customWidth="1"/>
    <col min="12041" max="12041" width="40.28515625" customWidth="1"/>
    <col min="12042" max="12042" width="24.140625" customWidth="1"/>
    <col min="12043" max="12043" width="36.28515625" customWidth="1"/>
    <col min="12044" max="12044" width="50.7109375" customWidth="1"/>
    <col min="12281" max="12281" width="8.28515625" customWidth="1"/>
    <col min="12283" max="12283" width="27" customWidth="1"/>
    <col min="12285" max="12285" width="13" customWidth="1"/>
    <col min="12286" max="12286" width="20" customWidth="1"/>
    <col min="12287" max="12288" width="13.5703125" customWidth="1"/>
    <col min="12289" max="12289" width="9.42578125" bestFit="1" customWidth="1"/>
    <col min="12292" max="12292" width="20.28515625" customWidth="1"/>
    <col min="12293" max="12293" width="24.85546875" customWidth="1"/>
    <col min="12294" max="12294" width="25" customWidth="1"/>
    <col min="12295" max="12295" width="26" customWidth="1"/>
    <col min="12296" max="12296" width="16.5703125" customWidth="1"/>
    <col min="12297" max="12297" width="40.28515625" customWidth="1"/>
    <col min="12298" max="12298" width="24.140625" customWidth="1"/>
    <col min="12299" max="12299" width="36.28515625" customWidth="1"/>
    <col min="12300" max="12300" width="50.7109375" customWidth="1"/>
    <col min="12537" max="12537" width="8.28515625" customWidth="1"/>
    <col min="12539" max="12539" width="27" customWidth="1"/>
    <col min="12541" max="12541" width="13" customWidth="1"/>
    <col min="12542" max="12542" width="20" customWidth="1"/>
    <col min="12543" max="12544" width="13.5703125" customWidth="1"/>
    <col min="12545" max="12545" width="9.42578125" bestFit="1" customWidth="1"/>
    <col min="12548" max="12548" width="20.28515625" customWidth="1"/>
    <col min="12549" max="12549" width="24.85546875" customWidth="1"/>
    <col min="12550" max="12550" width="25" customWidth="1"/>
    <col min="12551" max="12551" width="26" customWidth="1"/>
    <col min="12552" max="12552" width="16.5703125" customWidth="1"/>
    <col min="12553" max="12553" width="40.28515625" customWidth="1"/>
    <col min="12554" max="12554" width="24.140625" customWidth="1"/>
    <col min="12555" max="12555" width="36.28515625" customWidth="1"/>
    <col min="12556" max="12556" width="50.7109375" customWidth="1"/>
    <col min="12793" max="12793" width="8.28515625" customWidth="1"/>
    <col min="12795" max="12795" width="27" customWidth="1"/>
    <col min="12797" max="12797" width="13" customWidth="1"/>
    <col min="12798" max="12798" width="20" customWidth="1"/>
    <col min="12799" max="12800" width="13.5703125" customWidth="1"/>
    <col min="12801" max="12801" width="9.42578125" bestFit="1" customWidth="1"/>
    <col min="12804" max="12804" width="20.28515625" customWidth="1"/>
    <col min="12805" max="12805" width="24.85546875" customWidth="1"/>
    <col min="12806" max="12806" width="25" customWidth="1"/>
    <col min="12807" max="12807" width="26" customWidth="1"/>
    <col min="12808" max="12808" width="16.5703125" customWidth="1"/>
    <col min="12809" max="12809" width="40.28515625" customWidth="1"/>
    <col min="12810" max="12810" width="24.140625" customWidth="1"/>
    <col min="12811" max="12811" width="36.28515625" customWidth="1"/>
    <col min="12812" max="12812" width="50.7109375" customWidth="1"/>
    <col min="13049" max="13049" width="8.28515625" customWidth="1"/>
    <col min="13051" max="13051" width="27" customWidth="1"/>
    <col min="13053" max="13053" width="13" customWidth="1"/>
    <col min="13054" max="13054" width="20" customWidth="1"/>
    <col min="13055" max="13056" width="13.5703125" customWidth="1"/>
    <col min="13057" max="13057" width="9.42578125" bestFit="1" customWidth="1"/>
    <col min="13060" max="13060" width="20.28515625" customWidth="1"/>
    <col min="13061" max="13061" width="24.85546875" customWidth="1"/>
    <col min="13062" max="13062" width="25" customWidth="1"/>
    <col min="13063" max="13063" width="26" customWidth="1"/>
    <col min="13064" max="13064" width="16.5703125" customWidth="1"/>
    <col min="13065" max="13065" width="40.28515625" customWidth="1"/>
    <col min="13066" max="13066" width="24.140625" customWidth="1"/>
    <col min="13067" max="13067" width="36.28515625" customWidth="1"/>
    <col min="13068" max="13068" width="50.7109375" customWidth="1"/>
    <col min="13305" max="13305" width="8.28515625" customWidth="1"/>
    <col min="13307" max="13307" width="27" customWidth="1"/>
    <col min="13309" max="13309" width="13" customWidth="1"/>
    <col min="13310" max="13310" width="20" customWidth="1"/>
    <col min="13311" max="13312" width="13.5703125" customWidth="1"/>
    <col min="13313" max="13313" width="9.42578125" bestFit="1" customWidth="1"/>
    <col min="13316" max="13316" width="20.28515625" customWidth="1"/>
    <col min="13317" max="13317" width="24.85546875" customWidth="1"/>
    <col min="13318" max="13318" width="25" customWidth="1"/>
    <col min="13319" max="13319" width="26" customWidth="1"/>
    <col min="13320" max="13320" width="16.5703125" customWidth="1"/>
    <col min="13321" max="13321" width="40.28515625" customWidth="1"/>
    <col min="13322" max="13322" width="24.140625" customWidth="1"/>
    <col min="13323" max="13323" width="36.28515625" customWidth="1"/>
    <col min="13324" max="13324" width="50.7109375" customWidth="1"/>
    <col min="13561" max="13561" width="8.28515625" customWidth="1"/>
    <col min="13563" max="13563" width="27" customWidth="1"/>
    <col min="13565" max="13565" width="13" customWidth="1"/>
    <col min="13566" max="13566" width="20" customWidth="1"/>
    <col min="13567" max="13568" width="13.5703125" customWidth="1"/>
    <col min="13569" max="13569" width="9.42578125" bestFit="1" customWidth="1"/>
    <col min="13572" max="13572" width="20.28515625" customWidth="1"/>
    <col min="13573" max="13573" width="24.85546875" customWidth="1"/>
    <col min="13574" max="13574" width="25" customWidth="1"/>
    <col min="13575" max="13575" width="26" customWidth="1"/>
    <col min="13576" max="13576" width="16.5703125" customWidth="1"/>
    <col min="13577" max="13577" width="40.28515625" customWidth="1"/>
    <col min="13578" max="13578" width="24.140625" customWidth="1"/>
    <col min="13579" max="13579" width="36.28515625" customWidth="1"/>
    <col min="13580" max="13580" width="50.7109375" customWidth="1"/>
    <col min="13817" max="13817" width="8.28515625" customWidth="1"/>
    <col min="13819" max="13819" width="27" customWidth="1"/>
    <col min="13821" max="13821" width="13" customWidth="1"/>
    <col min="13822" max="13822" width="20" customWidth="1"/>
    <col min="13823" max="13824" width="13.5703125" customWidth="1"/>
    <col min="13825" max="13825" width="9.42578125" bestFit="1" customWidth="1"/>
    <col min="13828" max="13828" width="20.28515625" customWidth="1"/>
    <col min="13829" max="13829" width="24.85546875" customWidth="1"/>
    <col min="13830" max="13830" width="25" customWidth="1"/>
    <col min="13831" max="13831" width="26" customWidth="1"/>
    <col min="13832" max="13832" width="16.5703125" customWidth="1"/>
    <col min="13833" max="13833" width="40.28515625" customWidth="1"/>
    <col min="13834" max="13834" width="24.140625" customWidth="1"/>
    <col min="13835" max="13835" width="36.28515625" customWidth="1"/>
    <col min="13836" max="13836" width="50.7109375" customWidth="1"/>
    <col min="14073" max="14073" width="8.28515625" customWidth="1"/>
    <col min="14075" max="14075" width="27" customWidth="1"/>
    <col min="14077" max="14077" width="13" customWidth="1"/>
    <col min="14078" max="14078" width="20" customWidth="1"/>
    <col min="14079" max="14080" width="13.5703125" customWidth="1"/>
    <col min="14081" max="14081" width="9.42578125" bestFit="1" customWidth="1"/>
    <col min="14084" max="14084" width="20.28515625" customWidth="1"/>
    <col min="14085" max="14085" width="24.85546875" customWidth="1"/>
    <col min="14086" max="14086" width="25" customWidth="1"/>
    <col min="14087" max="14087" width="26" customWidth="1"/>
    <col min="14088" max="14088" width="16.5703125" customWidth="1"/>
    <col min="14089" max="14089" width="40.28515625" customWidth="1"/>
    <col min="14090" max="14090" width="24.140625" customWidth="1"/>
    <col min="14091" max="14091" width="36.28515625" customWidth="1"/>
    <col min="14092" max="14092" width="50.7109375" customWidth="1"/>
    <col min="14329" max="14329" width="8.28515625" customWidth="1"/>
    <col min="14331" max="14331" width="27" customWidth="1"/>
    <col min="14333" max="14333" width="13" customWidth="1"/>
    <col min="14334" max="14334" width="20" customWidth="1"/>
    <col min="14335" max="14336" width="13.5703125" customWidth="1"/>
    <col min="14337" max="14337" width="9.42578125" bestFit="1" customWidth="1"/>
    <col min="14340" max="14340" width="20.28515625" customWidth="1"/>
    <col min="14341" max="14341" width="24.85546875" customWidth="1"/>
    <col min="14342" max="14342" width="25" customWidth="1"/>
    <col min="14343" max="14343" width="26" customWidth="1"/>
    <col min="14344" max="14344" width="16.5703125" customWidth="1"/>
    <col min="14345" max="14345" width="40.28515625" customWidth="1"/>
    <col min="14346" max="14346" width="24.140625" customWidth="1"/>
    <col min="14347" max="14347" width="36.28515625" customWidth="1"/>
    <col min="14348" max="14348" width="50.7109375" customWidth="1"/>
    <col min="14585" max="14585" width="8.28515625" customWidth="1"/>
    <col min="14587" max="14587" width="27" customWidth="1"/>
    <col min="14589" max="14589" width="13" customWidth="1"/>
    <col min="14590" max="14590" width="20" customWidth="1"/>
    <col min="14591" max="14592" width="13.5703125" customWidth="1"/>
    <col min="14593" max="14593" width="9.42578125" bestFit="1" customWidth="1"/>
    <col min="14596" max="14596" width="20.28515625" customWidth="1"/>
    <col min="14597" max="14597" width="24.85546875" customWidth="1"/>
    <col min="14598" max="14598" width="25" customWidth="1"/>
    <col min="14599" max="14599" width="26" customWidth="1"/>
    <col min="14600" max="14600" width="16.5703125" customWidth="1"/>
    <col min="14601" max="14601" width="40.28515625" customWidth="1"/>
    <col min="14602" max="14602" width="24.140625" customWidth="1"/>
    <col min="14603" max="14603" width="36.28515625" customWidth="1"/>
    <col min="14604" max="14604" width="50.7109375" customWidth="1"/>
    <col min="14841" max="14841" width="8.28515625" customWidth="1"/>
    <col min="14843" max="14843" width="27" customWidth="1"/>
    <col min="14845" max="14845" width="13" customWidth="1"/>
    <col min="14846" max="14846" width="20" customWidth="1"/>
    <col min="14847" max="14848" width="13.5703125" customWidth="1"/>
    <col min="14849" max="14849" width="9.42578125" bestFit="1" customWidth="1"/>
    <col min="14852" max="14852" width="20.28515625" customWidth="1"/>
    <col min="14853" max="14853" width="24.85546875" customWidth="1"/>
    <col min="14854" max="14854" width="25" customWidth="1"/>
    <col min="14855" max="14855" width="26" customWidth="1"/>
    <col min="14856" max="14856" width="16.5703125" customWidth="1"/>
    <col min="14857" max="14857" width="40.28515625" customWidth="1"/>
    <col min="14858" max="14858" width="24.140625" customWidth="1"/>
    <col min="14859" max="14859" width="36.28515625" customWidth="1"/>
    <col min="14860" max="14860" width="50.7109375" customWidth="1"/>
    <col min="15097" max="15097" width="8.28515625" customWidth="1"/>
    <col min="15099" max="15099" width="27" customWidth="1"/>
    <col min="15101" max="15101" width="13" customWidth="1"/>
    <col min="15102" max="15102" width="20" customWidth="1"/>
    <col min="15103" max="15104" width="13.5703125" customWidth="1"/>
    <col min="15105" max="15105" width="9.42578125" bestFit="1" customWidth="1"/>
    <col min="15108" max="15108" width="20.28515625" customWidth="1"/>
    <col min="15109" max="15109" width="24.85546875" customWidth="1"/>
    <col min="15110" max="15110" width="25" customWidth="1"/>
    <col min="15111" max="15111" width="26" customWidth="1"/>
    <col min="15112" max="15112" width="16.5703125" customWidth="1"/>
    <col min="15113" max="15113" width="40.28515625" customWidth="1"/>
    <col min="15114" max="15114" width="24.140625" customWidth="1"/>
    <col min="15115" max="15115" width="36.28515625" customWidth="1"/>
    <col min="15116" max="15116" width="50.7109375" customWidth="1"/>
    <col min="15353" max="15353" width="8.28515625" customWidth="1"/>
    <col min="15355" max="15355" width="27" customWidth="1"/>
    <col min="15357" max="15357" width="13" customWidth="1"/>
    <col min="15358" max="15358" width="20" customWidth="1"/>
    <col min="15359" max="15360" width="13.5703125" customWidth="1"/>
    <col min="15361" max="15361" width="9.42578125" bestFit="1" customWidth="1"/>
    <col min="15364" max="15364" width="20.28515625" customWidth="1"/>
    <col min="15365" max="15365" width="24.85546875" customWidth="1"/>
    <col min="15366" max="15366" width="25" customWidth="1"/>
    <col min="15367" max="15367" width="26" customWidth="1"/>
    <col min="15368" max="15368" width="16.5703125" customWidth="1"/>
    <col min="15369" max="15369" width="40.28515625" customWidth="1"/>
    <col min="15370" max="15370" width="24.140625" customWidth="1"/>
    <col min="15371" max="15371" width="36.28515625" customWidth="1"/>
    <col min="15372" max="15372" width="50.7109375" customWidth="1"/>
    <col min="15609" max="15609" width="8.28515625" customWidth="1"/>
    <col min="15611" max="15611" width="27" customWidth="1"/>
    <col min="15613" max="15613" width="13" customWidth="1"/>
    <col min="15614" max="15614" width="20" customWidth="1"/>
    <col min="15615" max="15616" width="13.5703125" customWidth="1"/>
    <col min="15617" max="15617" width="9.42578125" bestFit="1" customWidth="1"/>
    <col min="15620" max="15620" width="20.28515625" customWidth="1"/>
    <col min="15621" max="15621" width="24.85546875" customWidth="1"/>
    <col min="15622" max="15622" width="25" customWidth="1"/>
    <col min="15623" max="15623" width="26" customWidth="1"/>
    <col min="15624" max="15624" width="16.5703125" customWidth="1"/>
    <col min="15625" max="15625" width="40.28515625" customWidth="1"/>
    <col min="15626" max="15626" width="24.140625" customWidth="1"/>
    <col min="15627" max="15627" width="36.28515625" customWidth="1"/>
    <col min="15628" max="15628" width="50.7109375" customWidth="1"/>
    <col min="15865" max="15865" width="8.28515625" customWidth="1"/>
    <col min="15867" max="15867" width="27" customWidth="1"/>
    <col min="15869" max="15869" width="13" customWidth="1"/>
    <col min="15870" max="15870" width="20" customWidth="1"/>
    <col min="15871" max="15872" width="13.5703125" customWidth="1"/>
    <col min="15873" max="15873" width="9.42578125" bestFit="1" customWidth="1"/>
    <col min="15876" max="15876" width="20.28515625" customWidth="1"/>
    <col min="15877" max="15877" width="24.85546875" customWidth="1"/>
    <col min="15878" max="15878" width="25" customWidth="1"/>
    <col min="15879" max="15879" width="26" customWidth="1"/>
    <col min="15880" max="15880" width="16.5703125" customWidth="1"/>
    <col min="15881" max="15881" width="40.28515625" customWidth="1"/>
    <col min="15882" max="15882" width="24.140625" customWidth="1"/>
    <col min="15883" max="15883" width="36.28515625" customWidth="1"/>
    <col min="15884" max="15884" width="50.7109375" customWidth="1"/>
    <col min="16121" max="16121" width="8.28515625" customWidth="1"/>
    <col min="16123" max="16123" width="27" customWidth="1"/>
    <col min="16125" max="16125" width="13" customWidth="1"/>
    <col min="16126" max="16126" width="20" customWidth="1"/>
    <col min="16127" max="16128" width="13.5703125" customWidth="1"/>
    <col min="16129" max="16129" width="9.42578125" bestFit="1" customWidth="1"/>
    <col min="16132" max="16132" width="20.28515625" customWidth="1"/>
    <col min="16133" max="16133" width="24.85546875" customWidth="1"/>
    <col min="16134" max="16134" width="25" customWidth="1"/>
    <col min="16135" max="16135" width="26" customWidth="1"/>
    <col min="16136" max="16136" width="16.5703125" customWidth="1"/>
    <col min="16137" max="16137" width="40.28515625" customWidth="1"/>
    <col min="16138" max="16138" width="24.140625" customWidth="1"/>
    <col min="16139" max="16139" width="36.28515625" customWidth="1"/>
    <col min="16140" max="16140" width="50.7109375" customWidth="1"/>
  </cols>
  <sheetData>
    <row r="1" spans="1:19" ht="15.75" customHeight="1">
      <c r="A1" s="344" t="s">
        <v>1516</v>
      </c>
      <c r="B1" s="344"/>
      <c r="C1" s="344"/>
      <c r="D1" s="344"/>
      <c r="E1" s="344"/>
      <c r="F1" s="344"/>
      <c r="G1" s="344"/>
      <c r="H1" s="344"/>
      <c r="I1" s="344"/>
      <c r="J1" s="344"/>
      <c r="K1" s="345"/>
      <c r="L1" s="345"/>
      <c r="M1" s="345"/>
      <c r="N1" s="345"/>
      <c r="O1" s="345"/>
      <c r="P1" s="345"/>
      <c r="Q1" s="345"/>
      <c r="R1" s="345"/>
      <c r="S1" s="345"/>
    </row>
    <row r="3" spans="1:19" ht="36.75" customHeight="1">
      <c r="A3" s="346" t="s">
        <v>0</v>
      </c>
      <c r="B3" s="346" t="s">
        <v>1</v>
      </c>
      <c r="C3" s="346" t="s">
        <v>2</v>
      </c>
      <c r="D3" s="346" t="s">
        <v>3</v>
      </c>
      <c r="E3" s="346" t="s">
        <v>4</v>
      </c>
      <c r="F3" s="346" t="s">
        <v>5</v>
      </c>
      <c r="G3" s="346" t="s">
        <v>6</v>
      </c>
      <c r="H3" s="346" t="s">
        <v>7</v>
      </c>
      <c r="I3" s="346" t="s">
        <v>8</v>
      </c>
      <c r="J3" s="342" t="s">
        <v>9</v>
      </c>
      <c r="K3" s="343"/>
      <c r="L3" s="346" t="s">
        <v>10</v>
      </c>
      <c r="M3" s="340" t="s">
        <v>11</v>
      </c>
      <c r="N3" s="341"/>
      <c r="O3" s="342" t="s">
        <v>12</v>
      </c>
      <c r="P3" s="343"/>
      <c r="Q3" s="337" t="s">
        <v>13</v>
      </c>
      <c r="R3" s="337"/>
      <c r="S3" s="338" t="s">
        <v>14</v>
      </c>
    </row>
    <row r="4" spans="1:19" ht="26.25" customHeight="1">
      <c r="A4" s="347"/>
      <c r="B4" s="347"/>
      <c r="C4" s="348"/>
      <c r="D4" s="347"/>
      <c r="E4" s="347"/>
      <c r="F4" s="347"/>
      <c r="G4" s="347"/>
      <c r="H4" s="347"/>
      <c r="I4" s="347"/>
      <c r="J4" s="19" t="s">
        <v>15</v>
      </c>
      <c r="K4" s="1" t="s">
        <v>16</v>
      </c>
      <c r="L4" s="347"/>
      <c r="M4" s="19">
        <v>2018</v>
      </c>
      <c r="N4" s="19">
        <v>2019</v>
      </c>
      <c r="O4" s="19">
        <v>2018</v>
      </c>
      <c r="P4" s="19">
        <v>2019</v>
      </c>
      <c r="Q4" s="2">
        <v>2018</v>
      </c>
      <c r="R4" s="2">
        <v>2019</v>
      </c>
      <c r="S4" s="339"/>
    </row>
    <row r="5" spans="1:19" ht="14.25" customHeight="1">
      <c r="A5" s="3" t="s">
        <v>17</v>
      </c>
      <c r="B5" s="3" t="s">
        <v>18</v>
      </c>
      <c r="C5" s="4" t="s">
        <v>19</v>
      </c>
      <c r="D5" s="3" t="s">
        <v>20</v>
      </c>
      <c r="E5" s="3" t="s">
        <v>21</v>
      </c>
      <c r="F5" s="3" t="s">
        <v>22</v>
      </c>
      <c r="G5" s="20" t="s">
        <v>23</v>
      </c>
      <c r="H5" s="3" t="s">
        <v>24</v>
      </c>
      <c r="I5" s="3" t="s">
        <v>25</v>
      </c>
      <c r="J5" s="3" t="s">
        <v>26</v>
      </c>
      <c r="K5" s="5" t="s">
        <v>27</v>
      </c>
      <c r="L5" s="3" t="s">
        <v>28</v>
      </c>
      <c r="M5" s="3" t="s">
        <v>29</v>
      </c>
      <c r="N5" s="3" t="s">
        <v>30</v>
      </c>
      <c r="O5" s="3" t="s">
        <v>31</v>
      </c>
      <c r="P5" s="3" t="s">
        <v>32</v>
      </c>
      <c r="Q5" s="4" t="s">
        <v>131</v>
      </c>
      <c r="R5" s="4" t="s">
        <v>34</v>
      </c>
      <c r="S5" s="6" t="s">
        <v>35</v>
      </c>
    </row>
    <row r="6" spans="1:19" s="9" customFormat="1" ht="369" customHeight="1">
      <c r="A6" s="281">
        <v>1</v>
      </c>
      <c r="B6" s="281" t="s">
        <v>1480</v>
      </c>
      <c r="C6" s="281" t="s">
        <v>1481</v>
      </c>
      <c r="D6" s="281" t="s">
        <v>560</v>
      </c>
      <c r="E6" s="281" t="s">
        <v>1135</v>
      </c>
      <c r="F6" s="281" t="s">
        <v>59</v>
      </c>
      <c r="G6" s="111" t="s">
        <v>297</v>
      </c>
      <c r="H6" s="281" t="s">
        <v>298</v>
      </c>
      <c r="I6" s="281" t="s">
        <v>299</v>
      </c>
      <c r="J6" s="281" t="s">
        <v>300</v>
      </c>
      <c r="K6" s="42" t="s">
        <v>276</v>
      </c>
      <c r="L6" s="281" t="s">
        <v>301</v>
      </c>
      <c r="M6" s="281" t="s">
        <v>103</v>
      </c>
      <c r="N6" s="281"/>
      <c r="O6" s="72">
        <v>319</v>
      </c>
      <c r="P6" s="72"/>
      <c r="Q6" s="72">
        <v>319</v>
      </c>
      <c r="R6" s="72"/>
      <c r="S6" s="281" t="s">
        <v>296</v>
      </c>
    </row>
    <row r="7" spans="1:19" s="79" customFormat="1" ht="192">
      <c r="A7" s="281">
        <v>2</v>
      </c>
      <c r="B7" s="281" t="s">
        <v>302</v>
      </c>
      <c r="C7" s="281" t="s">
        <v>1136</v>
      </c>
      <c r="D7" s="281" t="s">
        <v>303</v>
      </c>
      <c r="E7" s="281" t="s">
        <v>730</v>
      </c>
      <c r="F7" s="281" t="s">
        <v>59</v>
      </c>
      <c r="G7" s="111" t="s">
        <v>141</v>
      </c>
      <c r="H7" s="281" t="s">
        <v>672</v>
      </c>
      <c r="I7" s="281" t="s">
        <v>142</v>
      </c>
      <c r="J7" s="281" t="s">
        <v>857</v>
      </c>
      <c r="K7" s="42" t="s">
        <v>1001</v>
      </c>
      <c r="L7" s="281" t="s">
        <v>701</v>
      </c>
      <c r="M7" s="281" t="s">
        <v>104</v>
      </c>
      <c r="N7" s="281"/>
      <c r="O7" s="72">
        <v>14302</v>
      </c>
      <c r="P7" s="281"/>
      <c r="Q7" s="72">
        <v>14302</v>
      </c>
      <c r="R7" s="281"/>
      <c r="S7" s="281" t="s">
        <v>296</v>
      </c>
    </row>
    <row r="8" spans="1:19" ht="348">
      <c r="A8" s="281">
        <v>3</v>
      </c>
      <c r="B8" s="281" t="s">
        <v>561</v>
      </c>
      <c r="C8" s="281" t="s">
        <v>1485</v>
      </c>
      <c r="D8" s="281" t="s">
        <v>304</v>
      </c>
      <c r="E8" s="281" t="s">
        <v>1137</v>
      </c>
      <c r="F8" s="281" t="s">
        <v>59</v>
      </c>
      <c r="G8" s="111" t="s">
        <v>305</v>
      </c>
      <c r="H8" s="281" t="s">
        <v>306</v>
      </c>
      <c r="I8" s="281" t="s">
        <v>139</v>
      </c>
      <c r="J8" s="281" t="s">
        <v>307</v>
      </c>
      <c r="K8" s="281" t="s">
        <v>746</v>
      </c>
      <c r="L8" s="281" t="s">
        <v>308</v>
      </c>
      <c r="M8" s="281" t="s">
        <v>103</v>
      </c>
      <c r="N8" s="281"/>
      <c r="O8" s="72">
        <v>4005.6</v>
      </c>
      <c r="P8" s="281"/>
      <c r="Q8" s="72">
        <v>4005.6</v>
      </c>
      <c r="R8" s="281"/>
      <c r="S8" s="281" t="s">
        <v>296</v>
      </c>
    </row>
    <row r="9" spans="1:19" ht="381" customHeight="1">
      <c r="A9" s="281">
        <v>4</v>
      </c>
      <c r="B9" s="281" t="s">
        <v>302</v>
      </c>
      <c r="C9" s="281" t="s">
        <v>1488</v>
      </c>
      <c r="D9" s="281" t="s">
        <v>102</v>
      </c>
      <c r="E9" s="281" t="s">
        <v>1482</v>
      </c>
      <c r="F9" s="281" t="s">
        <v>59</v>
      </c>
      <c r="G9" s="111" t="s">
        <v>159</v>
      </c>
      <c r="H9" s="281" t="s">
        <v>309</v>
      </c>
      <c r="I9" s="281" t="s">
        <v>144</v>
      </c>
      <c r="J9" s="281" t="s">
        <v>78</v>
      </c>
      <c r="K9" s="281">
        <v>105</v>
      </c>
      <c r="L9" s="281" t="s">
        <v>308</v>
      </c>
      <c r="M9" s="281" t="s">
        <v>41</v>
      </c>
      <c r="N9" s="281"/>
      <c r="O9" s="72">
        <v>20400</v>
      </c>
      <c r="P9" s="281"/>
      <c r="Q9" s="72">
        <v>0</v>
      </c>
      <c r="R9" s="281"/>
      <c r="S9" s="281" t="s">
        <v>296</v>
      </c>
    </row>
    <row r="10" spans="1:19" ht="348">
      <c r="A10" s="281">
        <v>5</v>
      </c>
      <c r="B10" s="281" t="s">
        <v>302</v>
      </c>
      <c r="C10" s="281" t="s">
        <v>1486</v>
      </c>
      <c r="D10" s="281" t="s">
        <v>102</v>
      </c>
      <c r="E10" s="281" t="s">
        <v>1483</v>
      </c>
      <c r="F10" s="281" t="s">
        <v>59</v>
      </c>
      <c r="G10" s="111" t="s">
        <v>40</v>
      </c>
      <c r="H10" s="281" t="s">
        <v>309</v>
      </c>
      <c r="I10" s="281" t="s">
        <v>853</v>
      </c>
      <c r="J10" s="281" t="s">
        <v>748</v>
      </c>
      <c r="K10" s="281" t="s">
        <v>747</v>
      </c>
      <c r="L10" s="281" t="s">
        <v>310</v>
      </c>
      <c r="M10" s="281" t="s">
        <v>41</v>
      </c>
      <c r="N10" s="281"/>
      <c r="O10" s="72">
        <v>11230</v>
      </c>
      <c r="P10" s="281"/>
      <c r="Q10" s="72">
        <v>0</v>
      </c>
      <c r="R10" s="281"/>
      <c r="S10" s="281" t="s">
        <v>296</v>
      </c>
    </row>
    <row r="11" spans="1:19" s="201" customFormat="1" ht="192">
      <c r="A11" s="191">
        <v>7</v>
      </c>
      <c r="B11" s="191" t="s">
        <v>110</v>
      </c>
      <c r="C11" s="191" t="s">
        <v>1517</v>
      </c>
      <c r="D11" s="191" t="s">
        <v>855</v>
      </c>
      <c r="E11" s="191" t="s">
        <v>1518</v>
      </c>
      <c r="F11" s="191" t="s">
        <v>854</v>
      </c>
      <c r="G11" s="198" t="s">
        <v>141</v>
      </c>
      <c r="H11" s="191" t="s">
        <v>856</v>
      </c>
      <c r="I11" s="191" t="s">
        <v>142</v>
      </c>
      <c r="J11" s="191" t="s">
        <v>857</v>
      </c>
      <c r="K11" s="194" t="s">
        <v>1519</v>
      </c>
      <c r="L11" s="191" t="s">
        <v>701</v>
      </c>
      <c r="M11" s="326"/>
      <c r="N11" s="191" t="s">
        <v>65</v>
      </c>
      <c r="O11" s="208"/>
      <c r="P11" s="208">
        <v>16000</v>
      </c>
      <c r="Q11" s="208"/>
      <c r="R11" s="208">
        <v>16000</v>
      </c>
      <c r="S11" s="191" t="s">
        <v>296</v>
      </c>
    </row>
    <row r="12" spans="1:19" s="201" customFormat="1" ht="218.25" customHeight="1">
      <c r="A12" s="191">
        <v>8</v>
      </c>
      <c r="B12" s="191" t="s">
        <v>858</v>
      </c>
      <c r="C12" s="191" t="s">
        <v>1520</v>
      </c>
      <c r="D12" s="191" t="s">
        <v>859</v>
      </c>
      <c r="E12" s="191" t="s">
        <v>1521</v>
      </c>
      <c r="F12" s="191" t="s">
        <v>854</v>
      </c>
      <c r="G12" s="198" t="s">
        <v>305</v>
      </c>
      <c r="H12" s="191" t="s">
        <v>860</v>
      </c>
      <c r="I12" s="191" t="s">
        <v>139</v>
      </c>
      <c r="J12" s="191" t="s">
        <v>307</v>
      </c>
      <c r="K12" s="194" t="s">
        <v>1373</v>
      </c>
      <c r="L12" s="191" t="s">
        <v>308</v>
      </c>
      <c r="M12" s="191"/>
      <c r="N12" s="191" t="s">
        <v>682</v>
      </c>
      <c r="O12" s="208"/>
      <c r="P12" s="208">
        <v>1020</v>
      </c>
      <c r="Q12" s="208"/>
      <c r="R12" s="208">
        <v>1020</v>
      </c>
      <c r="S12" s="191" t="s">
        <v>296</v>
      </c>
    </row>
    <row r="13" spans="1:19" ht="359.25" customHeight="1">
      <c r="A13" s="281">
        <v>9</v>
      </c>
      <c r="B13" s="281" t="s">
        <v>110</v>
      </c>
      <c r="C13" s="281" t="s">
        <v>1487</v>
      </c>
      <c r="D13" s="281" t="s">
        <v>861</v>
      </c>
      <c r="E13" s="281" t="s">
        <v>1482</v>
      </c>
      <c r="F13" s="281" t="s">
        <v>854</v>
      </c>
      <c r="G13" s="111" t="s">
        <v>287</v>
      </c>
      <c r="H13" s="281" t="s">
        <v>309</v>
      </c>
      <c r="I13" s="281" t="s">
        <v>144</v>
      </c>
      <c r="J13" s="281" t="s">
        <v>862</v>
      </c>
      <c r="K13" s="281">
        <v>100</v>
      </c>
      <c r="L13" s="281" t="s">
        <v>308</v>
      </c>
      <c r="M13" s="281"/>
      <c r="N13" s="281" t="s">
        <v>41</v>
      </c>
      <c r="O13" s="72"/>
      <c r="P13" s="72">
        <v>20400</v>
      </c>
      <c r="Q13" s="72"/>
      <c r="R13" s="72">
        <v>0</v>
      </c>
      <c r="S13" s="281" t="s">
        <v>296</v>
      </c>
    </row>
    <row r="14" spans="1:19" s="201" customFormat="1" ht="216">
      <c r="A14" s="191">
        <v>10</v>
      </c>
      <c r="B14" s="191" t="s">
        <v>561</v>
      </c>
      <c r="C14" s="191" t="s">
        <v>1374</v>
      </c>
      <c r="D14" s="191" t="s">
        <v>675</v>
      </c>
      <c r="E14" s="191" t="s">
        <v>1484</v>
      </c>
      <c r="F14" s="191" t="s">
        <v>854</v>
      </c>
      <c r="G14" s="198" t="s">
        <v>863</v>
      </c>
      <c r="H14" s="191" t="s">
        <v>864</v>
      </c>
      <c r="I14" s="191" t="s">
        <v>865</v>
      </c>
      <c r="J14" s="191" t="s">
        <v>866</v>
      </c>
      <c r="K14" s="191">
        <v>57476</v>
      </c>
      <c r="L14" s="191" t="s">
        <v>310</v>
      </c>
      <c r="M14" s="191"/>
      <c r="N14" s="191" t="s">
        <v>41</v>
      </c>
      <c r="O14" s="208"/>
      <c r="P14" s="208">
        <v>11230</v>
      </c>
      <c r="Q14" s="208"/>
      <c r="R14" s="208">
        <v>0</v>
      </c>
      <c r="S14" s="191" t="s">
        <v>296</v>
      </c>
    </row>
    <row r="15" spans="1:19" s="201" customFormat="1" ht="384.75">
      <c r="A15" s="230">
        <v>11</v>
      </c>
      <c r="B15" s="191" t="s">
        <v>110</v>
      </c>
      <c r="C15" s="327" t="s">
        <v>1522</v>
      </c>
      <c r="D15" s="191" t="s">
        <v>861</v>
      </c>
      <c r="E15" s="191" t="s">
        <v>1523</v>
      </c>
      <c r="F15" s="191" t="s">
        <v>854</v>
      </c>
      <c r="G15" s="198" t="s">
        <v>867</v>
      </c>
      <c r="H15" s="191" t="s">
        <v>868</v>
      </c>
      <c r="I15" s="191" t="s">
        <v>1237</v>
      </c>
      <c r="J15" s="191" t="s">
        <v>869</v>
      </c>
      <c r="K15" s="191">
        <v>1</v>
      </c>
      <c r="L15" s="191" t="s">
        <v>310</v>
      </c>
      <c r="M15" s="191"/>
      <c r="N15" s="191" t="s">
        <v>104</v>
      </c>
      <c r="O15" s="328"/>
      <c r="P15" s="208">
        <v>64780</v>
      </c>
      <c r="Q15" s="228"/>
      <c r="R15" s="208">
        <v>64780</v>
      </c>
      <c r="S15" s="191" t="s">
        <v>296</v>
      </c>
    </row>
    <row r="16" spans="1:19">
      <c r="A16" s="11"/>
      <c r="B16" s="11"/>
      <c r="C16" s="11"/>
      <c r="D16" s="11"/>
      <c r="F16" s="11"/>
      <c r="G16" s="160"/>
      <c r="H16" s="11"/>
      <c r="I16" s="11"/>
      <c r="J16" s="11"/>
      <c r="K16" s="11"/>
      <c r="L16" s="11"/>
      <c r="M16" s="11"/>
      <c r="N16" s="24"/>
      <c r="O16" s="24"/>
      <c r="P16" s="24"/>
      <c r="S16" s="11"/>
    </row>
    <row r="17" spans="1:19">
      <c r="A17" s="11"/>
      <c r="B17" s="11"/>
      <c r="C17" s="11"/>
      <c r="D17" s="11"/>
      <c r="E17" s="11"/>
      <c r="F17" s="11"/>
      <c r="G17" s="12"/>
      <c r="H17" s="11"/>
      <c r="I17" s="11"/>
      <c r="J17" s="11"/>
      <c r="K17" s="11"/>
      <c r="L17" s="11"/>
      <c r="M17" s="11"/>
      <c r="N17" s="24"/>
      <c r="P17" s="184"/>
      <c r="Q17" s="277" t="s">
        <v>266</v>
      </c>
      <c r="R17" s="187" t="s">
        <v>242</v>
      </c>
      <c r="S17" s="11"/>
    </row>
    <row r="18" spans="1:19">
      <c r="A18" s="11"/>
      <c r="B18" s="11"/>
      <c r="C18" s="11"/>
      <c r="D18" s="11"/>
      <c r="E18" s="11"/>
      <c r="F18" s="11"/>
      <c r="G18" s="12"/>
      <c r="H18" s="11"/>
      <c r="I18" s="11"/>
      <c r="J18" s="11"/>
      <c r="K18" s="11"/>
      <c r="L18" s="11"/>
      <c r="M18" s="11"/>
      <c r="N18" s="24"/>
      <c r="P18" s="260" t="s">
        <v>205</v>
      </c>
      <c r="Q18" s="278">
        <v>10</v>
      </c>
      <c r="R18" s="186">
        <f>Q6+Q7+Q8+Q9+Q10+R11+R12+R13+R14+R15</f>
        <v>100426.6</v>
      </c>
      <c r="S18" s="11"/>
    </row>
    <row r="19" spans="1:19">
      <c r="A19" s="11"/>
      <c r="B19" s="11"/>
      <c r="C19" s="11"/>
      <c r="D19" s="11"/>
      <c r="E19" s="11"/>
      <c r="F19" s="11"/>
      <c r="G19" s="12"/>
      <c r="H19" s="11"/>
      <c r="I19" s="11"/>
      <c r="J19" s="11"/>
      <c r="K19" s="11"/>
      <c r="L19" s="11"/>
      <c r="M19" s="11"/>
      <c r="N19" s="11"/>
      <c r="O19" s="11"/>
      <c r="P19" s="11"/>
      <c r="Q19" s="11"/>
      <c r="R19" s="11"/>
      <c r="S19" s="11"/>
    </row>
    <row r="20" spans="1:19">
      <c r="A20" s="11"/>
      <c r="B20" s="11"/>
      <c r="C20" s="11"/>
      <c r="D20" s="11"/>
      <c r="E20" s="11"/>
      <c r="F20" s="11"/>
      <c r="G20" s="12"/>
      <c r="H20" s="11"/>
      <c r="I20" s="11"/>
      <c r="J20" s="11"/>
      <c r="K20" s="11"/>
      <c r="L20" s="11"/>
      <c r="M20" s="11"/>
      <c r="N20" s="11"/>
      <c r="O20" s="11"/>
      <c r="P20" s="11"/>
      <c r="Q20" s="11"/>
      <c r="R20" s="11"/>
      <c r="S20" s="11"/>
    </row>
    <row r="21" spans="1:19">
      <c r="A21" s="11"/>
      <c r="B21" s="11"/>
      <c r="C21" s="11"/>
      <c r="D21" s="11"/>
      <c r="E21" s="11"/>
      <c r="F21" s="11"/>
      <c r="G21" s="12"/>
      <c r="H21" s="11"/>
      <c r="I21" s="11"/>
      <c r="J21" s="11"/>
      <c r="K21" s="11"/>
      <c r="L21" s="11"/>
      <c r="M21" s="11"/>
      <c r="N21" s="11"/>
      <c r="O21" s="11"/>
      <c r="P21" s="11"/>
      <c r="Q21" s="11"/>
      <c r="R21" s="11"/>
      <c r="S21" s="11"/>
    </row>
    <row r="22" spans="1:19">
      <c r="A22" s="11"/>
      <c r="B22" s="11"/>
      <c r="C22" s="11"/>
      <c r="D22" s="11"/>
      <c r="E22" s="11"/>
      <c r="F22" s="11"/>
      <c r="G22" s="12"/>
      <c r="H22" s="11"/>
      <c r="I22" s="11"/>
      <c r="J22" s="11"/>
      <c r="K22" s="11"/>
      <c r="L22" s="11"/>
      <c r="M22" s="11"/>
      <c r="N22" s="11"/>
      <c r="O22" s="11"/>
      <c r="P22" s="11"/>
      <c r="Q22" s="11"/>
      <c r="R22" s="11"/>
      <c r="S22" s="11"/>
    </row>
    <row r="23" spans="1:19">
      <c r="A23" s="11"/>
      <c r="B23" s="11"/>
      <c r="C23" s="11"/>
      <c r="D23" s="11"/>
      <c r="E23" s="11"/>
      <c r="F23" s="11"/>
      <c r="G23" s="12"/>
      <c r="H23" s="11"/>
      <c r="I23" s="11"/>
      <c r="J23" s="11"/>
      <c r="K23" s="11"/>
      <c r="L23" s="11"/>
      <c r="M23" s="11"/>
      <c r="N23" s="11"/>
      <c r="O23" s="11"/>
      <c r="P23" s="11"/>
      <c r="Q23" s="11"/>
      <c r="R23" s="11"/>
      <c r="S23" s="11"/>
    </row>
    <row r="24" spans="1:19">
      <c r="A24" s="11"/>
      <c r="B24" s="11"/>
      <c r="C24" s="11"/>
      <c r="D24" s="11"/>
      <c r="E24" s="11"/>
      <c r="F24" s="11"/>
      <c r="G24" s="12"/>
      <c r="H24" s="11"/>
      <c r="I24" s="11"/>
      <c r="J24" s="11"/>
      <c r="K24" s="11"/>
      <c r="L24" s="11"/>
      <c r="M24" s="11"/>
      <c r="N24" s="11"/>
      <c r="O24" s="11"/>
      <c r="P24" s="11"/>
      <c r="Q24" s="11"/>
      <c r="R24" s="11"/>
      <c r="S24" s="11"/>
    </row>
    <row r="25" spans="1:19">
      <c r="A25" s="11"/>
      <c r="B25" s="11"/>
      <c r="C25" s="11"/>
      <c r="D25" s="11"/>
      <c r="E25" s="11"/>
      <c r="F25" s="11"/>
      <c r="G25" s="12"/>
      <c r="H25" s="11"/>
      <c r="I25" s="11"/>
      <c r="J25" s="11"/>
      <c r="K25" s="11"/>
      <c r="L25" s="11"/>
      <c r="M25" s="11"/>
      <c r="N25" s="11"/>
      <c r="O25" s="11"/>
      <c r="P25" s="11"/>
      <c r="Q25" s="11"/>
      <c r="R25" s="11"/>
      <c r="S25" s="11"/>
    </row>
    <row r="26" spans="1:19">
      <c r="A26" s="11"/>
      <c r="B26" s="11"/>
      <c r="C26" s="11"/>
      <c r="D26" s="11"/>
      <c r="E26" s="11"/>
      <c r="F26" s="11"/>
      <c r="G26" s="12"/>
      <c r="H26" s="11"/>
      <c r="I26" s="11"/>
      <c r="J26" s="11"/>
      <c r="K26" s="11"/>
      <c r="L26" s="11"/>
      <c r="M26" s="11"/>
      <c r="N26" s="11"/>
      <c r="O26" s="11"/>
      <c r="P26" s="11"/>
      <c r="Q26" s="11"/>
      <c r="R26" s="11"/>
      <c r="S26" s="11"/>
    </row>
    <row r="27" spans="1:19">
      <c r="A27" s="11"/>
      <c r="B27" s="11"/>
      <c r="C27" s="11"/>
      <c r="D27" s="11"/>
      <c r="E27" s="11"/>
      <c r="F27" s="11"/>
      <c r="G27" s="12"/>
      <c r="H27" s="11"/>
      <c r="I27" s="11"/>
      <c r="J27" s="11"/>
      <c r="K27" s="11"/>
      <c r="L27" s="11"/>
      <c r="M27" s="11"/>
      <c r="N27" s="11"/>
      <c r="O27" s="11"/>
      <c r="P27" s="11"/>
      <c r="Q27" s="11"/>
      <c r="R27" s="11"/>
      <c r="S27" s="11"/>
    </row>
    <row r="28" spans="1:19">
      <c r="A28" s="11"/>
      <c r="B28" s="11"/>
      <c r="C28" s="11"/>
      <c r="D28" s="11"/>
      <c r="E28" s="11"/>
      <c r="F28" s="11"/>
      <c r="G28" s="12"/>
      <c r="H28" s="11"/>
      <c r="I28" s="11"/>
      <c r="J28" s="11"/>
      <c r="K28" s="11"/>
      <c r="L28" s="11"/>
      <c r="M28" s="11"/>
      <c r="N28" s="11"/>
      <c r="O28" s="11"/>
      <c r="P28" s="11"/>
      <c r="Q28" s="11"/>
      <c r="R28" s="11"/>
      <c r="S28" s="11"/>
    </row>
    <row r="29" spans="1:19">
      <c r="A29" s="11"/>
      <c r="B29" s="11"/>
      <c r="C29" s="11"/>
      <c r="D29" s="11"/>
      <c r="E29" s="11"/>
      <c r="F29" s="11"/>
      <c r="G29" s="12"/>
      <c r="H29" s="11"/>
      <c r="I29" s="11"/>
      <c r="J29" s="11"/>
      <c r="K29" s="11"/>
      <c r="L29" s="11"/>
      <c r="M29" s="11"/>
      <c r="N29" s="11"/>
      <c r="O29" s="11"/>
      <c r="P29" s="11"/>
      <c r="Q29" s="11"/>
      <c r="R29" s="11"/>
      <c r="S29" s="11"/>
    </row>
    <row r="30" spans="1:19">
      <c r="A30" s="11"/>
      <c r="B30" s="11"/>
      <c r="C30" s="11"/>
      <c r="D30" s="11"/>
      <c r="E30" s="11"/>
      <c r="F30" s="11"/>
      <c r="G30" s="12"/>
      <c r="H30" s="11"/>
      <c r="I30" s="11"/>
      <c r="J30" s="11"/>
      <c r="K30" s="11"/>
      <c r="L30" s="11"/>
      <c r="M30" s="11"/>
      <c r="N30" s="11"/>
      <c r="O30" s="11"/>
      <c r="P30" s="11"/>
      <c r="Q30" s="11"/>
      <c r="R30" s="11"/>
      <c r="S30" s="11"/>
    </row>
    <row r="31" spans="1:19">
      <c r="A31" s="11"/>
      <c r="B31" s="11"/>
      <c r="C31" s="11"/>
      <c r="D31" s="11"/>
      <c r="E31" s="11"/>
      <c r="F31" s="11"/>
      <c r="G31" s="12"/>
      <c r="H31" s="11"/>
      <c r="I31" s="11"/>
      <c r="J31" s="11"/>
      <c r="K31" s="11"/>
      <c r="L31" s="11"/>
      <c r="M31" s="11"/>
      <c r="N31" s="11"/>
      <c r="O31" s="11"/>
      <c r="P31" s="11"/>
      <c r="Q31" s="11"/>
      <c r="R31" s="11"/>
      <c r="S31" s="11"/>
    </row>
    <row r="32" spans="1:19">
      <c r="A32" s="11"/>
      <c r="B32" s="11"/>
      <c r="C32" s="11"/>
      <c r="D32" s="11"/>
      <c r="E32" s="11"/>
      <c r="F32" s="11"/>
      <c r="G32" s="12"/>
      <c r="H32" s="11"/>
      <c r="I32" s="11"/>
      <c r="J32" s="11"/>
      <c r="K32" s="11"/>
      <c r="L32" s="11"/>
      <c r="M32" s="11"/>
      <c r="N32" s="11"/>
      <c r="O32" s="11"/>
      <c r="P32" s="11"/>
      <c r="Q32" s="11"/>
      <c r="R32" s="11"/>
      <c r="S32" s="11"/>
    </row>
    <row r="33" spans="1:19">
      <c r="A33" s="11"/>
      <c r="B33" s="11"/>
      <c r="C33" s="11"/>
      <c r="D33" s="11"/>
      <c r="E33" s="11"/>
      <c r="F33" s="11"/>
      <c r="G33" s="12"/>
      <c r="H33" s="11"/>
      <c r="I33" s="11"/>
      <c r="J33" s="11"/>
      <c r="K33" s="11"/>
      <c r="L33" s="11"/>
      <c r="M33" s="11"/>
      <c r="N33" s="11"/>
      <c r="O33" s="11"/>
      <c r="P33" s="11"/>
      <c r="Q33" s="11"/>
      <c r="R33" s="11"/>
      <c r="S33" s="11"/>
    </row>
    <row r="34" spans="1:19">
      <c r="A34" s="11"/>
      <c r="B34" s="11"/>
      <c r="C34" s="11"/>
      <c r="D34" s="11"/>
      <c r="E34" s="11"/>
      <c r="F34" s="11"/>
      <c r="G34" s="12"/>
      <c r="H34" s="11"/>
      <c r="I34" s="11"/>
      <c r="J34" s="11"/>
      <c r="K34" s="11"/>
      <c r="L34" s="11"/>
      <c r="M34" s="11"/>
      <c r="N34" s="11"/>
      <c r="O34" s="11"/>
      <c r="P34" s="11"/>
      <c r="Q34" s="11"/>
      <c r="R34" s="11"/>
      <c r="S34" s="11"/>
    </row>
    <row r="35" spans="1:19">
      <c r="A35" s="11"/>
      <c r="B35" s="11"/>
      <c r="C35" s="11"/>
      <c r="D35" s="11"/>
      <c r="E35" s="11"/>
      <c r="F35" s="11"/>
      <c r="G35" s="12"/>
      <c r="H35" s="11"/>
      <c r="I35" s="11"/>
      <c r="J35" s="11"/>
      <c r="K35" s="11"/>
      <c r="L35" s="11"/>
      <c r="M35" s="11"/>
      <c r="N35" s="11"/>
      <c r="O35" s="11"/>
      <c r="P35" s="11"/>
      <c r="Q35" s="11"/>
      <c r="R35" s="11"/>
      <c r="S35" s="11"/>
    </row>
    <row r="36" spans="1:19">
      <c r="A36" s="11"/>
      <c r="B36" s="11"/>
      <c r="C36" s="11"/>
      <c r="D36" s="11"/>
      <c r="E36" s="11"/>
      <c r="F36" s="11"/>
      <c r="G36" s="12"/>
      <c r="H36" s="11"/>
      <c r="I36" s="11"/>
      <c r="J36" s="11"/>
      <c r="K36" s="11"/>
      <c r="L36" s="11"/>
      <c r="M36" s="11"/>
      <c r="N36" s="11"/>
      <c r="O36" s="11"/>
      <c r="P36" s="11"/>
      <c r="Q36" s="11"/>
      <c r="R36" s="11"/>
      <c r="S36" s="11"/>
    </row>
    <row r="37" spans="1:19">
      <c r="A37" s="11"/>
      <c r="B37" s="11"/>
      <c r="C37" s="11"/>
      <c r="D37" s="11"/>
      <c r="E37" s="11"/>
      <c r="F37" s="11"/>
      <c r="G37" s="12"/>
      <c r="H37" s="11"/>
      <c r="I37" s="11"/>
      <c r="J37" s="11"/>
      <c r="K37" s="11"/>
      <c r="L37" s="11"/>
      <c r="M37" s="11"/>
      <c r="N37" s="11"/>
      <c r="O37" s="11"/>
      <c r="P37" s="11"/>
      <c r="Q37" s="11"/>
      <c r="R37" s="11"/>
      <c r="S37" s="11"/>
    </row>
    <row r="38" spans="1:19">
      <c r="A38" s="11"/>
      <c r="B38" s="11"/>
      <c r="C38" s="11"/>
      <c r="D38" s="11"/>
      <c r="E38" s="11"/>
      <c r="F38" s="11"/>
      <c r="G38" s="12"/>
      <c r="H38" s="11"/>
      <c r="I38" s="11"/>
      <c r="J38" s="11"/>
      <c r="K38" s="11"/>
      <c r="L38" s="11"/>
      <c r="M38" s="11"/>
      <c r="N38" s="11"/>
      <c r="O38" s="11"/>
      <c r="P38" s="11"/>
      <c r="Q38" s="11"/>
      <c r="R38" s="11"/>
      <c r="S38" s="11"/>
    </row>
    <row r="39" spans="1:19">
      <c r="A39" s="11"/>
      <c r="B39" s="11"/>
      <c r="C39" s="11"/>
      <c r="D39" s="11"/>
      <c r="E39" s="11"/>
      <c r="F39" s="11"/>
      <c r="G39" s="12"/>
      <c r="H39" s="11"/>
      <c r="I39" s="11"/>
      <c r="J39" s="11"/>
      <c r="K39" s="11"/>
      <c r="L39" s="11"/>
      <c r="M39" s="11"/>
      <c r="N39" s="11"/>
      <c r="O39" s="11"/>
      <c r="P39" s="11"/>
      <c r="Q39" s="11"/>
      <c r="R39" s="11"/>
      <c r="S39" s="11"/>
    </row>
    <row r="40" spans="1:19">
      <c r="A40" s="11"/>
      <c r="B40" s="11"/>
      <c r="C40" s="11"/>
      <c r="D40" s="11"/>
      <c r="E40" s="11"/>
      <c r="F40" s="11"/>
      <c r="G40" s="12"/>
      <c r="H40" s="11"/>
      <c r="I40" s="11"/>
      <c r="J40" s="11"/>
      <c r="K40" s="11"/>
      <c r="L40" s="11"/>
      <c r="M40" s="11"/>
      <c r="N40" s="11"/>
      <c r="O40" s="11"/>
      <c r="P40" s="11"/>
      <c r="Q40" s="11"/>
      <c r="R40" s="11"/>
      <c r="S40" s="11"/>
    </row>
    <row r="41" spans="1:19">
      <c r="A41" s="11"/>
      <c r="B41" s="11"/>
      <c r="C41" s="11"/>
      <c r="D41" s="11"/>
      <c r="E41" s="11"/>
      <c r="F41" s="11"/>
      <c r="G41" s="12"/>
      <c r="H41" s="11"/>
      <c r="I41" s="11"/>
      <c r="J41" s="11"/>
      <c r="K41" s="11"/>
      <c r="L41" s="11"/>
      <c r="M41" s="11"/>
      <c r="N41" s="11"/>
      <c r="O41" s="11"/>
      <c r="P41" s="11"/>
      <c r="Q41" s="11"/>
      <c r="R41" s="11"/>
      <c r="S41" s="11"/>
    </row>
    <row r="42" spans="1:19">
      <c r="A42" s="11"/>
      <c r="B42" s="11"/>
      <c r="C42" s="11"/>
      <c r="D42" s="11"/>
      <c r="E42" s="11"/>
      <c r="F42" s="11"/>
      <c r="G42" s="12"/>
      <c r="H42" s="11"/>
      <c r="I42" s="11"/>
      <c r="J42" s="11"/>
      <c r="K42" s="11"/>
      <c r="L42" s="11"/>
      <c r="M42" s="11"/>
      <c r="N42" s="11"/>
      <c r="O42" s="11"/>
      <c r="P42" s="11"/>
      <c r="Q42" s="11"/>
      <c r="R42" s="11"/>
      <c r="S42" s="11"/>
    </row>
    <row r="43" spans="1:19">
      <c r="A43" s="11"/>
      <c r="B43" s="11"/>
      <c r="C43" s="11"/>
      <c r="D43" s="11"/>
      <c r="E43" s="11"/>
      <c r="F43" s="11"/>
      <c r="G43" s="12"/>
      <c r="H43" s="11"/>
      <c r="I43" s="11"/>
      <c r="J43" s="11"/>
      <c r="K43" s="11"/>
      <c r="L43" s="11"/>
      <c r="M43" s="11"/>
      <c r="N43" s="11"/>
      <c r="O43" s="11"/>
      <c r="P43" s="11"/>
      <c r="Q43" s="11"/>
      <c r="R43" s="11"/>
      <c r="S43" s="11"/>
    </row>
    <row r="44" spans="1:19">
      <c r="A44" s="11"/>
      <c r="B44" s="11"/>
      <c r="C44" s="11"/>
      <c r="D44" s="11"/>
      <c r="E44" s="11"/>
      <c r="F44" s="11"/>
      <c r="G44" s="12"/>
      <c r="H44" s="11"/>
      <c r="I44" s="11"/>
      <c r="J44" s="11"/>
      <c r="K44" s="11"/>
      <c r="L44" s="11"/>
      <c r="M44" s="11"/>
      <c r="N44" s="11"/>
      <c r="O44" s="11"/>
      <c r="P44" s="11"/>
      <c r="Q44" s="11"/>
      <c r="R44" s="11"/>
      <c r="S44" s="11"/>
    </row>
    <row r="45" spans="1:19">
      <c r="A45" s="11"/>
      <c r="B45" s="11"/>
      <c r="C45" s="11"/>
      <c r="D45" s="11"/>
      <c r="E45" s="11"/>
      <c r="F45" s="11"/>
      <c r="G45" s="12"/>
      <c r="H45" s="11"/>
      <c r="I45" s="11"/>
      <c r="J45" s="11"/>
      <c r="K45" s="11"/>
      <c r="L45" s="11"/>
      <c r="M45" s="11"/>
      <c r="N45" s="11"/>
      <c r="O45" s="11"/>
      <c r="P45" s="11"/>
      <c r="Q45" s="11"/>
      <c r="R45" s="11"/>
      <c r="S45" s="11"/>
    </row>
    <row r="46" spans="1:19">
      <c r="A46" s="11"/>
      <c r="B46" s="11"/>
      <c r="C46" s="11"/>
      <c r="D46" s="11"/>
      <c r="E46" s="11"/>
      <c r="F46" s="11"/>
      <c r="G46" s="12"/>
      <c r="H46" s="11"/>
      <c r="I46" s="11"/>
      <c r="J46" s="11"/>
      <c r="K46" s="11"/>
      <c r="L46" s="11"/>
      <c r="M46" s="11"/>
      <c r="N46" s="11"/>
      <c r="O46" s="11"/>
      <c r="P46" s="11"/>
      <c r="Q46" s="11"/>
      <c r="R46" s="11"/>
      <c r="S46" s="11"/>
    </row>
    <row r="47" spans="1:19">
      <c r="A47" s="11"/>
      <c r="B47" s="11"/>
      <c r="C47" s="11"/>
      <c r="D47" s="11"/>
      <c r="E47" s="11"/>
      <c r="F47" s="11"/>
      <c r="G47" s="12"/>
      <c r="H47" s="11"/>
      <c r="I47" s="11"/>
      <c r="J47" s="11"/>
      <c r="K47" s="11"/>
      <c r="L47" s="11"/>
      <c r="M47" s="11"/>
      <c r="N47" s="11"/>
      <c r="O47" s="11"/>
      <c r="P47" s="11"/>
      <c r="Q47" s="11"/>
      <c r="R47" s="11"/>
      <c r="S47" s="11"/>
    </row>
    <row r="48" spans="1:19">
      <c r="A48" s="11"/>
      <c r="B48" s="11"/>
      <c r="C48" s="11"/>
      <c r="D48" s="11"/>
      <c r="E48" s="11"/>
      <c r="F48" s="11"/>
      <c r="G48" s="12"/>
      <c r="H48" s="11"/>
      <c r="I48" s="11"/>
      <c r="J48" s="11"/>
      <c r="K48" s="11"/>
      <c r="L48" s="11"/>
      <c r="M48" s="11"/>
      <c r="N48" s="11"/>
      <c r="O48" s="11"/>
      <c r="P48" s="11"/>
      <c r="Q48" s="11"/>
      <c r="R48" s="11"/>
      <c r="S48" s="11"/>
    </row>
    <row r="49" spans="1:19">
      <c r="A49" s="11"/>
      <c r="B49" s="11"/>
      <c r="C49" s="11"/>
      <c r="D49" s="11"/>
      <c r="E49" s="11"/>
      <c r="F49" s="11"/>
      <c r="G49" s="12"/>
      <c r="H49" s="11"/>
      <c r="I49" s="11"/>
      <c r="J49" s="11"/>
      <c r="K49" s="11"/>
      <c r="L49" s="11"/>
      <c r="M49" s="11"/>
      <c r="N49" s="11"/>
      <c r="O49" s="11"/>
      <c r="P49" s="11"/>
      <c r="Q49" s="11"/>
      <c r="R49" s="11"/>
      <c r="S49" s="11"/>
    </row>
    <row r="50" spans="1:19">
      <c r="A50" s="11"/>
      <c r="B50" s="11"/>
      <c r="C50" s="11"/>
      <c r="D50" s="11"/>
      <c r="E50" s="11"/>
      <c r="F50" s="11"/>
      <c r="G50" s="12"/>
      <c r="H50" s="11"/>
      <c r="I50" s="11"/>
      <c r="J50" s="11"/>
      <c r="K50" s="11"/>
      <c r="L50" s="11"/>
      <c r="M50" s="11"/>
      <c r="N50" s="11"/>
      <c r="O50" s="11"/>
      <c r="P50" s="11"/>
      <c r="Q50" s="11"/>
      <c r="R50" s="11"/>
      <c r="S50" s="11"/>
    </row>
    <row r="51" spans="1:19">
      <c r="A51" s="11"/>
      <c r="B51" s="11"/>
      <c r="C51" s="11"/>
      <c r="D51" s="11"/>
      <c r="E51" s="11"/>
      <c r="F51" s="11"/>
      <c r="G51" s="12"/>
      <c r="H51" s="11"/>
      <c r="I51" s="11"/>
      <c r="J51" s="11"/>
      <c r="K51" s="11"/>
      <c r="L51" s="11"/>
      <c r="M51" s="11"/>
      <c r="N51" s="11"/>
      <c r="O51" s="11"/>
      <c r="P51" s="11"/>
      <c r="Q51" s="11"/>
      <c r="R51" s="11"/>
      <c r="S51" s="11"/>
    </row>
    <row r="52" spans="1:19">
      <c r="A52" s="11"/>
      <c r="B52" s="11"/>
      <c r="C52" s="11"/>
      <c r="D52" s="11"/>
      <c r="E52" s="11"/>
      <c r="F52" s="11"/>
      <c r="G52" s="12"/>
      <c r="H52" s="11"/>
      <c r="I52" s="11"/>
      <c r="J52" s="11"/>
      <c r="K52" s="11"/>
      <c r="L52" s="11"/>
      <c r="M52" s="11"/>
      <c r="N52" s="11"/>
      <c r="O52" s="11"/>
      <c r="P52" s="11"/>
      <c r="Q52" s="11"/>
      <c r="R52" s="11"/>
      <c r="S52" s="11"/>
    </row>
    <row r="53" spans="1:19">
      <c r="A53" s="11"/>
      <c r="B53" s="11"/>
      <c r="C53" s="11"/>
      <c r="D53" s="11"/>
      <c r="E53" s="11"/>
      <c r="F53" s="11"/>
      <c r="G53" s="12"/>
      <c r="H53" s="11"/>
      <c r="I53" s="11"/>
      <c r="J53" s="11"/>
      <c r="K53" s="11"/>
      <c r="L53" s="11"/>
      <c r="M53" s="11"/>
      <c r="N53" s="11"/>
      <c r="O53" s="11"/>
      <c r="P53" s="11"/>
      <c r="Q53" s="11"/>
      <c r="R53" s="11"/>
      <c r="S53" s="11"/>
    </row>
    <row r="54" spans="1:19">
      <c r="A54" s="11"/>
      <c r="B54" s="11"/>
      <c r="C54" s="11"/>
      <c r="D54" s="11"/>
      <c r="E54" s="11"/>
      <c r="F54" s="11"/>
      <c r="G54" s="12"/>
      <c r="H54" s="11"/>
      <c r="I54" s="11"/>
      <c r="J54" s="11"/>
      <c r="K54" s="11"/>
      <c r="L54" s="11"/>
      <c r="M54" s="11"/>
      <c r="N54" s="11"/>
      <c r="O54" s="11"/>
      <c r="P54" s="11"/>
      <c r="Q54" s="11"/>
      <c r="R54" s="11"/>
      <c r="S54" s="11"/>
    </row>
    <row r="55" spans="1:19">
      <c r="A55" s="11"/>
      <c r="B55" s="11"/>
      <c r="C55" s="11"/>
      <c r="D55" s="11"/>
      <c r="E55" s="11"/>
      <c r="F55" s="11"/>
      <c r="G55" s="12"/>
      <c r="H55" s="11"/>
      <c r="I55" s="11"/>
      <c r="J55" s="11"/>
      <c r="K55" s="11"/>
      <c r="L55" s="11"/>
      <c r="M55" s="11"/>
      <c r="N55" s="11"/>
      <c r="O55" s="11"/>
      <c r="P55" s="11"/>
      <c r="Q55" s="11"/>
      <c r="R55" s="11"/>
      <c r="S55" s="11"/>
    </row>
    <row r="56" spans="1:19">
      <c r="A56" s="11"/>
      <c r="B56" s="11"/>
      <c r="C56" s="11"/>
      <c r="D56" s="11"/>
      <c r="E56" s="11"/>
      <c r="F56" s="11"/>
      <c r="G56" s="12"/>
      <c r="H56" s="11"/>
      <c r="I56" s="11"/>
      <c r="J56" s="11"/>
      <c r="K56" s="11"/>
      <c r="L56" s="11"/>
      <c r="M56" s="11"/>
      <c r="N56" s="11"/>
      <c r="O56" s="11"/>
      <c r="P56" s="11"/>
      <c r="Q56" s="11"/>
      <c r="R56" s="11"/>
      <c r="S56" s="11"/>
    </row>
    <row r="57" spans="1:19">
      <c r="A57" s="11"/>
      <c r="B57" s="11"/>
      <c r="C57" s="11"/>
      <c r="D57" s="11"/>
      <c r="E57" s="11"/>
      <c r="F57" s="11"/>
      <c r="G57" s="12"/>
      <c r="H57" s="11"/>
      <c r="I57" s="11"/>
      <c r="J57" s="11"/>
      <c r="K57" s="11"/>
      <c r="L57" s="11"/>
      <c r="M57" s="11"/>
      <c r="N57" s="11"/>
      <c r="O57" s="11"/>
      <c r="P57" s="11"/>
      <c r="Q57" s="11"/>
      <c r="R57" s="11"/>
      <c r="S57" s="11"/>
    </row>
    <row r="58" spans="1:19">
      <c r="A58" s="11"/>
      <c r="B58" s="11"/>
      <c r="C58" s="11"/>
      <c r="D58" s="11"/>
      <c r="E58" s="11"/>
      <c r="F58" s="11"/>
      <c r="G58" s="12"/>
      <c r="H58" s="11"/>
      <c r="I58" s="11"/>
      <c r="J58" s="11"/>
      <c r="K58" s="11"/>
      <c r="L58" s="11"/>
      <c r="M58" s="11"/>
      <c r="N58" s="11"/>
      <c r="O58" s="11"/>
      <c r="P58" s="11"/>
      <c r="Q58" s="11"/>
      <c r="R58" s="11"/>
      <c r="S58" s="11"/>
    </row>
    <row r="59" spans="1:19">
      <c r="A59" s="11"/>
      <c r="B59" s="11"/>
      <c r="C59" s="11"/>
      <c r="D59" s="11"/>
      <c r="E59" s="11"/>
      <c r="F59" s="11"/>
      <c r="G59" s="12"/>
      <c r="H59" s="11"/>
      <c r="I59" s="11"/>
      <c r="J59" s="11"/>
      <c r="K59" s="11"/>
      <c r="L59" s="11"/>
      <c r="M59" s="11"/>
      <c r="N59" s="11"/>
      <c r="O59" s="11"/>
      <c r="P59" s="11"/>
      <c r="Q59" s="11"/>
      <c r="R59" s="11"/>
      <c r="S59" s="11"/>
    </row>
    <row r="60" spans="1:19">
      <c r="A60" s="11"/>
      <c r="B60" s="11"/>
      <c r="C60" s="11"/>
      <c r="D60" s="11"/>
      <c r="E60" s="11"/>
      <c r="F60" s="11"/>
      <c r="G60" s="12"/>
      <c r="H60" s="11"/>
      <c r="I60" s="11"/>
      <c r="J60" s="11"/>
      <c r="K60" s="11"/>
      <c r="L60" s="11"/>
      <c r="M60" s="11"/>
      <c r="N60" s="11"/>
      <c r="O60" s="11"/>
      <c r="P60" s="11"/>
      <c r="Q60" s="11"/>
      <c r="R60" s="11"/>
      <c r="S60" s="11"/>
    </row>
    <row r="61" spans="1:19">
      <c r="A61" s="11"/>
      <c r="B61" s="11"/>
      <c r="C61" s="11"/>
      <c r="D61" s="11"/>
      <c r="E61" s="11"/>
      <c r="F61" s="11"/>
      <c r="G61" s="12"/>
      <c r="H61" s="11"/>
      <c r="I61" s="11"/>
      <c r="J61" s="11"/>
      <c r="K61" s="11"/>
      <c r="L61" s="11"/>
      <c r="M61" s="11"/>
      <c r="N61" s="11"/>
      <c r="O61" s="11"/>
      <c r="P61" s="11"/>
      <c r="Q61" s="11"/>
      <c r="R61" s="11"/>
      <c r="S61" s="11"/>
    </row>
    <row r="62" spans="1:19">
      <c r="A62" s="11"/>
      <c r="B62" s="11"/>
      <c r="C62" s="11"/>
      <c r="D62" s="11"/>
      <c r="E62" s="11"/>
      <c r="F62" s="11"/>
      <c r="G62" s="12"/>
      <c r="H62" s="11"/>
      <c r="I62" s="11"/>
      <c r="J62" s="11"/>
      <c r="K62" s="11"/>
      <c r="L62" s="11"/>
      <c r="M62" s="11"/>
      <c r="N62" s="11"/>
      <c r="O62" s="11"/>
      <c r="P62" s="11"/>
      <c r="Q62" s="11"/>
      <c r="R62" s="11"/>
      <c r="S62" s="11"/>
    </row>
    <row r="63" spans="1:19">
      <c r="A63" s="11"/>
      <c r="B63" s="11"/>
      <c r="C63" s="11"/>
      <c r="D63" s="11"/>
      <c r="E63" s="11"/>
      <c r="F63" s="11"/>
      <c r="G63" s="12"/>
      <c r="H63" s="11"/>
      <c r="I63" s="11"/>
      <c r="J63" s="11"/>
      <c r="K63" s="11"/>
      <c r="L63" s="11"/>
      <c r="M63" s="11"/>
      <c r="N63" s="11"/>
      <c r="O63" s="11"/>
      <c r="P63" s="11"/>
      <c r="Q63" s="11"/>
      <c r="R63" s="11"/>
      <c r="S63" s="11"/>
    </row>
    <row r="64" spans="1:19">
      <c r="A64" s="11"/>
      <c r="B64" s="11"/>
      <c r="C64" s="11"/>
      <c r="D64" s="11"/>
      <c r="E64" s="11"/>
      <c r="F64" s="11"/>
      <c r="G64" s="12"/>
      <c r="H64" s="11"/>
      <c r="I64" s="11"/>
      <c r="J64" s="11"/>
      <c r="K64" s="11"/>
      <c r="L64" s="11"/>
      <c r="M64" s="11"/>
      <c r="N64" s="11"/>
      <c r="O64" s="11"/>
      <c r="P64" s="11"/>
      <c r="Q64" s="11"/>
      <c r="R64" s="11"/>
      <c r="S64" s="11"/>
    </row>
    <row r="65" spans="1:19">
      <c r="A65" s="11"/>
      <c r="B65" s="11"/>
      <c r="C65" s="11"/>
      <c r="D65" s="11"/>
      <c r="E65" s="11"/>
      <c r="F65" s="11"/>
      <c r="G65" s="12"/>
      <c r="H65" s="11"/>
      <c r="I65" s="11"/>
      <c r="J65" s="11"/>
      <c r="K65" s="11"/>
      <c r="L65" s="11"/>
      <c r="M65" s="11"/>
      <c r="N65" s="11"/>
      <c r="O65" s="11"/>
      <c r="P65" s="11"/>
      <c r="Q65" s="11"/>
      <c r="R65" s="11"/>
      <c r="S65" s="11"/>
    </row>
    <row r="66" spans="1:19">
      <c r="A66" s="11"/>
      <c r="B66" s="11"/>
      <c r="C66" s="11"/>
      <c r="D66" s="11"/>
      <c r="E66" s="11"/>
      <c r="F66" s="11"/>
      <c r="G66" s="12"/>
      <c r="H66" s="11"/>
      <c r="I66" s="11"/>
      <c r="J66" s="11"/>
      <c r="K66" s="11"/>
      <c r="L66" s="11"/>
      <c r="M66" s="11"/>
      <c r="N66" s="11"/>
      <c r="O66" s="11"/>
      <c r="P66" s="11"/>
      <c r="Q66" s="11"/>
      <c r="R66" s="11"/>
      <c r="S66" s="11"/>
    </row>
    <row r="67" spans="1:19">
      <c r="A67" s="11"/>
      <c r="B67" s="11"/>
      <c r="C67" s="11"/>
      <c r="D67" s="11"/>
      <c r="E67" s="11"/>
      <c r="F67" s="11"/>
      <c r="G67" s="12"/>
      <c r="H67" s="11"/>
      <c r="I67" s="11"/>
      <c r="J67" s="11"/>
      <c r="K67" s="11"/>
      <c r="L67" s="11"/>
      <c r="M67" s="11"/>
      <c r="N67" s="11"/>
      <c r="O67" s="11"/>
      <c r="P67" s="11"/>
      <c r="Q67" s="11"/>
      <c r="R67" s="11"/>
      <c r="S67" s="11"/>
    </row>
    <row r="68" spans="1:19">
      <c r="A68" s="11"/>
      <c r="B68" s="11"/>
      <c r="C68" s="11"/>
      <c r="D68" s="11"/>
      <c r="E68" s="11"/>
      <c r="F68" s="11"/>
      <c r="G68" s="12"/>
      <c r="H68" s="11"/>
      <c r="I68" s="11"/>
      <c r="J68" s="11"/>
      <c r="K68" s="11"/>
      <c r="L68" s="11"/>
      <c r="M68" s="11"/>
      <c r="N68" s="11"/>
      <c r="O68" s="11"/>
      <c r="P68" s="11"/>
      <c r="Q68" s="11"/>
      <c r="R68" s="11"/>
      <c r="S68" s="11"/>
    </row>
    <row r="69" spans="1:19">
      <c r="A69" s="11"/>
      <c r="B69" s="11"/>
      <c r="C69" s="11"/>
      <c r="D69" s="11"/>
      <c r="E69" s="11"/>
      <c r="F69" s="11"/>
      <c r="G69" s="12"/>
      <c r="H69" s="11"/>
      <c r="I69" s="11"/>
      <c r="J69" s="11"/>
      <c r="K69" s="11"/>
      <c r="L69" s="11"/>
      <c r="M69" s="11"/>
      <c r="N69" s="11"/>
      <c r="O69" s="11"/>
      <c r="P69" s="11"/>
      <c r="Q69" s="11"/>
      <c r="R69" s="11"/>
      <c r="S69" s="11"/>
    </row>
    <row r="70" spans="1:19">
      <c r="A70" s="11"/>
      <c r="B70" s="11"/>
      <c r="C70" s="11"/>
      <c r="D70" s="11"/>
      <c r="E70" s="11"/>
      <c r="F70" s="11"/>
      <c r="G70" s="12"/>
      <c r="H70" s="11"/>
      <c r="I70" s="11"/>
      <c r="J70" s="11"/>
      <c r="K70" s="11"/>
      <c r="L70" s="11"/>
      <c r="M70" s="11"/>
      <c r="N70" s="11"/>
      <c r="O70" s="11"/>
      <c r="P70" s="11"/>
      <c r="Q70" s="11"/>
      <c r="R70" s="11"/>
      <c r="S70" s="11"/>
    </row>
    <row r="71" spans="1:19">
      <c r="A71" s="11"/>
      <c r="B71" s="11"/>
      <c r="C71" s="11"/>
      <c r="D71" s="11"/>
      <c r="E71" s="11"/>
      <c r="F71" s="11"/>
      <c r="G71" s="12"/>
      <c r="H71" s="11"/>
      <c r="I71" s="11"/>
      <c r="J71" s="11"/>
      <c r="K71" s="11"/>
      <c r="L71" s="11"/>
      <c r="M71" s="11"/>
      <c r="N71" s="11"/>
      <c r="O71" s="11"/>
      <c r="P71" s="11"/>
      <c r="Q71" s="11"/>
      <c r="R71" s="11"/>
      <c r="S71" s="11"/>
    </row>
    <row r="72" spans="1:19">
      <c r="A72" s="11"/>
      <c r="B72" s="11"/>
      <c r="C72" s="11"/>
      <c r="D72" s="11"/>
      <c r="E72" s="11"/>
      <c r="F72" s="11"/>
      <c r="G72" s="12"/>
      <c r="H72" s="11"/>
      <c r="I72" s="11"/>
      <c r="J72" s="11"/>
      <c r="K72" s="11"/>
      <c r="L72" s="11"/>
      <c r="M72" s="11"/>
      <c r="N72" s="11"/>
      <c r="O72" s="11"/>
      <c r="P72" s="11"/>
      <c r="Q72" s="11"/>
      <c r="R72" s="11"/>
      <c r="S72" s="11"/>
    </row>
    <row r="73" spans="1:19">
      <c r="A73" s="11"/>
      <c r="B73" s="11"/>
      <c r="C73" s="11"/>
      <c r="D73" s="11"/>
      <c r="E73" s="11"/>
      <c r="F73" s="11"/>
      <c r="G73" s="12"/>
      <c r="H73" s="11"/>
      <c r="I73" s="11"/>
      <c r="J73" s="11"/>
      <c r="K73" s="11"/>
      <c r="L73" s="11"/>
      <c r="M73" s="11"/>
      <c r="N73" s="11"/>
      <c r="O73" s="11"/>
      <c r="P73" s="11"/>
      <c r="Q73" s="11"/>
      <c r="R73" s="11"/>
      <c r="S73" s="11"/>
    </row>
    <row r="74" spans="1:19">
      <c r="A74" s="11"/>
      <c r="B74" s="11"/>
      <c r="C74" s="11"/>
      <c r="D74" s="11"/>
      <c r="E74" s="11"/>
      <c r="F74" s="11"/>
      <c r="G74" s="12"/>
      <c r="H74" s="11"/>
      <c r="I74" s="11"/>
      <c r="J74" s="11"/>
      <c r="K74" s="11"/>
      <c r="L74" s="11"/>
      <c r="M74" s="11"/>
      <c r="N74" s="11"/>
      <c r="O74" s="11"/>
      <c r="P74" s="11"/>
      <c r="Q74" s="11"/>
      <c r="R74" s="11"/>
      <c r="S74" s="11"/>
    </row>
    <row r="75" spans="1:19">
      <c r="A75" s="11"/>
      <c r="B75" s="11"/>
      <c r="C75" s="11"/>
      <c r="D75" s="11"/>
      <c r="E75" s="11"/>
      <c r="F75" s="11"/>
      <c r="G75" s="12"/>
      <c r="H75" s="11"/>
      <c r="I75" s="11"/>
      <c r="J75" s="11"/>
      <c r="K75" s="11"/>
      <c r="L75" s="11"/>
      <c r="M75" s="11"/>
      <c r="N75" s="11"/>
      <c r="O75" s="11"/>
      <c r="P75" s="11"/>
      <c r="Q75" s="11"/>
      <c r="R75" s="11"/>
      <c r="S75" s="11"/>
    </row>
    <row r="76" spans="1:19">
      <c r="A76" s="11"/>
      <c r="B76" s="11"/>
      <c r="C76" s="11"/>
      <c r="D76" s="11"/>
      <c r="E76" s="11"/>
      <c r="F76" s="11"/>
      <c r="G76" s="12"/>
      <c r="H76" s="11"/>
      <c r="I76" s="11"/>
      <c r="J76" s="11"/>
      <c r="K76" s="11"/>
      <c r="L76" s="11"/>
      <c r="M76" s="11"/>
      <c r="N76" s="11"/>
      <c r="O76" s="11"/>
      <c r="P76" s="11"/>
      <c r="Q76" s="11"/>
      <c r="R76" s="11"/>
      <c r="S76" s="11"/>
    </row>
    <row r="77" spans="1:19">
      <c r="A77" s="11"/>
      <c r="B77" s="11"/>
      <c r="C77" s="11"/>
      <c r="D77" s="11"/>
      <c r="E77" s="11"/>
      <c r="F77" s="11"/>
      <c r="G77" s="12"/>
      <c r="H77" s="11"/>
      <c r="I77" s="11"/>
      <c r="J77" s="11"/>
      <c r="K77" s="11"/>
      <c r="L77" s="11"/>
      <c r="M77" s="11"/>
      <c r="N77" s="11"/>
      <c r="O77" s="11"/>
      <c r="P77" s="11"/>
      <c r="Q77" s="11"/>
      <c r="R77" s="11"/>
      <c r="S77" s="11"/>
    </row>
    <row r="78" spans="1:19">
      <c r="A78" s="11"/>
      <c r="B78" s="11"/>
      <c r="C78" s="11"/>
      <c r="D78" s="11"/>
      <c r="E78" s="11"/>
      <c r="F78" s="11"/>
      <c r="G78" s="12"/>
      <c r="H78" s="11"/>
      <c r="I78" s="11"/>
      <c r="J78" s="11"/>
      <c r="K78" s="11"/>
      <c r="L78" s="11"/>
      <c r="M78" s="11"/>
      <c r="N78" s="11"/>
      <c r="O78" s="11"/>
      <c r="P78" s="11"/>
      <c r="Q78" s="11"/>
      <c r="R78" s="11"/>
      <c r="S78" s="11"/>
    </row>
    <row r="79" spans="1:19">
      <c r="A79" s="11"/>
      <c r="B79" s="11"/>
      <c r="C79" s="11"/>
      <c r="D79" s="11"/>
      <c r="E79" s="11"/>
      <c r="F79" s="11"/>
      <c r="G79" s="12"/>
      <c r="H79" s="11"/>
      <c r="I79" s="11"/>
      <c r="J79" s="11"/>
      <c r="K79" s="11"/>
      <c r="L79" s="11"/>
      <c r="M79" s="11"/>
      <c r="N79" s="11"/>
      <c r="O79" s="11"/>
      <c r="P79" s="11"/>
      <c r="Q79" s="11"/>
      <c r="R79" s="11"/>
      <c r="S79" s="11"/>
    </row>
    <row r="80" spans="1:19">
      <c r="A80" s="11"/>
      <c r="B80" s="11"/>
      <c r="C80" s="11"/>
      <c r="D80" s="11"/>
      <c r="E80" s="11"/>
      <c r="F80" s="11"/>
      <c r="G80" s="12"/>
      <c r="H80" s="11"/>
      <c r="I80" s="11"/>
      <c r="J80" s="11"/>
      <c r="K80" s="11"/>
      <c r="L80" s="11"/>
      <c r="M80" s="11"/>
      <c r="N80" s="11"/>
      <c r="O80" s="11"/>
      <c r="P80" s="11"/>
      <c r="Q80" s="11"/>
      <c r="R80" s="11"/>
      <c r="S80" s="11"/>
    </row>
    <row r="81" spans="1:19">
      <c r="A81" s="11"/>
      <c r="B81" s="11"/>
      <c r="C81" s="11"/>
      <c r="D81" s="11"/>
      <c r="E81" s="11"/>
      <c r="F81" s="11"/>
      <c r="G81" s="12"/>
      <c r="H81" s="11"/>
      <c r="I81" s="11"/>
      <c r="J81" s="11"/>
      <c r="K81" s="11"/>
      <c r="L81" s="11"/>
      <c r="M81" s="11"/>
      <c r="N81" s="11"/>
      <c r="O81" s="11"/>
      <c r="P81" s="11"/>
      <c r="Q81" s="11"/>
      <c r="R81" s="11"/>
      <c r="S81" s="11"/>
    </row>
    <row r="82" spans="1:19">
      <c r="A82" s="11"/>
      <c r="B82" s="11"/>
      <c r="C82" s="11"/>
      <c r="D82" s="11"/>
      <c r="E82" s="11"/>
      <c r="F82" s="11"/>
      <c r="G82" s="12"/>
      <c r="H82" s="11"/>
      <c r="I82" s="11"/>
      <c r="J82" s="11"/>
      <c r="K82" s="11"/>
      <c r="L82" s="11"/>
      <c r="M82" s="11"/>
      <c r="N82" s="11"/>
      <c r="O82" s="11"/>
      <c r="P82" s="11"/>
      <c r="Q82" s="11"/>
      <c r="R82" s="11"/>
      <c r="S82" s="11"/>
    </row>
    <row r="83" spans="1:19">
      <c r="A83" s="11"/>
      <c r="B83" s="11"/>
      <c r="C83" s="11"/>
      <c r="D83" s="11"/>
      <c r="E83" s="11"/>
      <c r="F83" s="11"/>
      <c r="G83" s="12"/>
      <c r="H83" s="11"/>
      <c r="I83" s="11"/>
      <c r="J83" s="11"/>
      <c r="K83" s="11"/>
      <c r="L83" s="11"/>
      <c r="M83" s="11"/>
      <c r="N83" s="11"/>
      <c r="O83" s="11"/>
      <c r="P83" s="11"/>
      <c r="Q83" s="11"/>
      <c r="R83" s="11"/>
      <c r="S83" s="11"/>
    </row>
    <row r="84" spans="1:19">
      <c r="A84" s="11"/>
      <c r="B84" s="11"/>
      <c r="C84" s="11"/>
      <c r="D84" s="11"/>
      <c r="E84" s="11"/>
      <c r="F84" s="11"/>
      <c r="G84" s="12"/>
      <c r="H84" s="11"/>
      <c r="I84" s="11"/>
      <c r="J84" s="11"/>
      <c r="K84" s="11"/>
      <c r="L84" s="11"/>
      <c r="M84" s="11"/>
      <c r="N84" s="11"/>
      <c r="O84" s="11"/>
      <c r="P84" s="11"/>
      <c r="Q84" s="11"/>
      <c r="R84" s="11"/>
      <c r="S84" s="11"/>
    </row>
    <row r="85" spans="1:19">
      <c r="A85" s="11"/>
      <c r="B85" s="11"/>
      <c r="C85" s="11"/>
      <c r="D85" s="11"/>
      <c r="E85" s="11"/>
      <c r="F85" s="11"/>
      <c r="G85" s="12"/>
      <c r="H85" s="11"/>
      <c r="I85" s="11"/>
      <c r="J85" s="11"/>
      <c r="K85" s="11"/>
      <c r="L85" s="11"/>
      <c r="M85" s="11"/>
      <c r="N85" s="11"/>
      <c r="O85" s="11"/>
      <c r="P85" s="11"/>
      <c r="Q85" s="11"/>
      <c r="R85" s="11"/>
      <c r="S85" s="11"/>
    </row>
    <row r="86" spans="1:19">
      <c r="A86" s="11"/>
      <c r="B86" s="11"/>
      <c r="C86" s="11"/>
      <c r="D86" s="11"/>
      <c r="E86" s="11"/>
      <c r="F86" s="11"/>
      <c r="G86" s="12"/>
      <c r="H86" s="11"/>
      <c r="I86" s="11"/>
      <c r="J86" s="11"/>
      <c r="K86" s="11"/>
      <c r="L86" s="11"/>
      <c r="M86" s="11"/>
      <c r="N86" s="11"/>
      <c r="O86" s="11"/>
      <c r="P86" s="11"/>
      <c r="Q86" s="11"/>
      <c r="R86" s="11"/>
      <c r="S86" s="11"/>
    </row>
    <row r="87" spans="1:19">
      <c r="A87" s="11"/>
      <c r="B87" s="11"/>
      <c r="C87" s="11"/>
      <c r="D87" s="11"/>
      <c r="E87" s="11"/>
      <c r="F87" s="11"/>
      <c r="G87" s="12"/>
      <c r="H87" s="11"/>
      <c r="I87" s="11"/>
      <c r="J87" s="11"/>
      <c r="K87" s="11"/>
      <c r="L87" s="11"/>
      <c r="M87" s="11"/>
      <c r="N87" s="11"/>
      <c r="O87" s="11"/>
      <c r="P87" s="11"/>
      <c r="Q87" s="11"/>
      <c r="R87" s="11"/>
      <c r="S87" s="11"/>
    </row>
    <row r="88" spans="1:19">
      <c r="A88" s="11"/>
      <c r="B88" s="11"/>
      <c r="C88" s="11"/>
      <c r="D88" s="11"/>
      <c r="E88" s="11"/>
      <c r="F88" s="11"/>
      <c r="G88" s="12"/>
      <c r="H88" s="11"/>
      <c r="I88" s="11"/>
      <c r="J88" s="11"/>
      <c r="K88" s="11"/>
      <c r="L88" s="11"/>
      <c r="M88" s="11"/>
      <c r="N88" s="11"/>
      <c r="O88" s="11"/>
      <c r="P88" s="11"/>
      <c r="Q88" s="11"/>
      <c r="R88" s="11"/>
      <c r="S88" s="11"/>
    </row>
    <row r="89" spans="1:19">
      <c r="A89" s="11"/>
      <c r="B89" s="11"/>
      <c r="C89" s="11"/>
      <c r="D89" s="11"/>
      <c r="E89" s="11"/>
      <c r="F89" s="11"/>
      <c r="G89" s="12"/>
      <c r="H89" s="11"/>
      <c r="I89" s="11"/>
      <c r="J89" s="11"/>
      <c r="K89" s="11"/>
      <c r="L89" s="11"/>
      <c r="M89" s="11"/>
      <c r="N89" s="11"/>
      <c r="O89" s="11"/>
      <c r="P89" s="11"/>
      <c r="Q89" s="11"/>
      <c r="R89" s="11"/>
      <c r="S89" s="11"/>
    </row>
    <row r="90" spans="1:19">
      <c r="A90" s="11"/>
      <c r="B90" s="11"/>
      <c r="C90" s="11"/>
      <c r="D90" s="11"/>
      <c r="E90" s="11"/>
      <c r="F90" s="11"/>
      <c r="G90" s="12"/>
      <c r="H90" s="11"/>
      <c r="I90" s="11"/>
      <c r="J90" s="11"/>
      <c r="K90" s="11"/>
      <c r="L90" s="11"/>
      <c r="M90" s="11"/>
      <c r="N90" s="11"/>
      <c r="O90" s="11"/>
      <c r="P90" s="11"/>
      <c r="Q90" s="11"/>
      <c r="R90" s="11"/>
      <c r="S90" s="11"/>
    </row>
    <row r="91" spans="1:19">
      <c r="A91" s="11"/>
      <c r="B91" s="11"/>
      <c r="C91" s="11"/>
      <c r="D91" s="11"/>
      <c r="E91" s="11"/>
      <c r="F91" s="11"/>
      <c r="G91" s="12"/>
      <c r="H91" s="11"/>
      <c r="I91" s="11"/>
      <c r="J91" s="11"/>
      <c r="K91" s="11"/>
      <c r="L91" s="11"/>
      <c r="M91" s="11"/>
      <c r="N91" s="11"/>
      <c r="O91" s="11"/>
      <c r="P91" s="11"/>
      <c r="Q91" s="11"/>
      <c r="R91" s="11"/>
      <c r="S91" s="11"/>
    </row>
    <row r="92" spans="1:19">
      <c r="A92" s="11"/>
      <c r="B92" s="11"/>
      <c r="C92" s="11"/>
      <c r="D92" s="11"/>
      <c r="E92" s="11"/>
      <c r="F92" s="11"/>
      <c r="G92" s="12"/>
      <c r="H92" s="11"/>
      <c r="I92" s="11"/>
      <c r="J92" s="11"/>
      <c r="K92" s="11"/>
      <c r="L92" s="11"/>
      <c r="M92" s="11"/>
      <c r="N92" s="11"/>
      <c r="O92" s="11"/>
      <c r="P92" s="11"/>
      <c r="Q92" s="11"/>
      <c r="R92" s="11"/>
      <c r="S92" s="11"/>
    </row>
    <row r="93" spans="1:19">
      <c r="A93" s="11"/>
      <c r="B93" s="11"/>
      <c r="C93" s="11"/>
      <c r="D93" s="11"/>
      <c r="E93" s="11"/>
      <c r="F93" s="11"/>
      <c r="G93" s="12"/>
      <c r="H93" s="11"/>
      <c r="I93" s="11"/>
      <c r="J93" s="11"/>
      <c r="K93" s="11"/>
      <c r="L93" s="11"/>
      <c r="M93" s="11"/>
      <c r="N93" s="11"/>
      <c r="O93" s="11"/>
      <c r="P93" s="11"/>
      <c r="Q93" s="11"/>
      <c r="R93" s="11"/>
      <c r="S93" s="11"/>
    </row>
    <row r="94" spans="1:19">
      <c r="A94" s="11"/>
      <c r="B94" s="11"/>
      <c r="C94" s="11"/>
      <c r="D94" s="11"/>
      <c r="E94" s="11"/>
      <c r="F94" s="11"/>
      <c r="G94" s="12"/>
      <c r="H94" s="11"/>
      <c r="I94" s="11"/>
      <c r="J94" s="11"/>
      <c r="K94" s="11"/>
      <c r="L94" s="11"/>
      <c r="M94" s="11"/>
      <c r="N94" s="11"/>
      <c r="O94" s="11"/>
      <c r="P94" s="11"/>
      <c r="Q94" s="11"/>
      <c r="R94" s="11"/>
      <c r="S94" s="11"/>
    </row>
    <row r="95" spans="1:19">
      <c r="A95" s="11"/>
      <c r="B95" s="11"/>
      <c r="C95" s="11"/>
      <c r="D95" s="11"/>
      <c r="E95" s="11"/>
      <c r="F95" s="11"/>
      <c r="G95" s="12"/>
      <c r="H95" s="11"/>
      <c r="I95" s="11"/>
      <c r="J95" s="11"/>
      <c r="K95" s="11"/>
      <c r="L95" s="11"/>
      <c r="M95" s="11"/>
      <c r="N95" s="11"/>
      <c r="O95" s="11"/>
      <c r="P95" s="11"/>
      <c r="Q95" s="11"/>
      <c r="R95" s="11"/>
      <c r="S95" s="11"/>
    </row>
    <row r="96" spans="1:19">
      <c r="A96" s="11"/>
      <c r="B96" s="11"/>
      <c r="C96" s="11"/>
      <c r="D96" s="11"/>
      <c r="E96" s="11"/>
      <c r="F96" s="11"/>
      <c r="G96" s="12"/>
      <c r="H96" s="11"/>
      <c r="I96" s="11"/>
      <c r="J96" s="11"/>
      <c r="K96" s="11"/>
      <c r="L96" s="11"/>
      <c r="M96" s="11"/>
      <c r="N96" s="11"/>
      <c r="O96" s="11"/>
      <c r="P96" s="11"/>
      <c r="Q96" s="11"/>
      <c r="R96" s="11"/>
      <c r="S96" s="11"/>
    </row>
    <row r="97" spans="1:19">
      <c r="A97" s="11"/>
      <c r="B97" s="11"/>
      <c r="C97" s="11"/>
      <c r="D97" s="11"/>
      <c r="E97" s="11"/>
      <c r="F97" s="11"/>
      <c r="G97" s="12"/>
      <c r="H97" s="11"/>
      <c r="I97" s="11"/>
      <c r="J97" s="11"/>
      <c r="K97" s="11"/>
      <c r="L97" s="11"/>
      <c r="M97" s="11"/>
      <c r="N97" s="11"/>
      <c r="O97" s="11"/>
      <c r="P97" s="11"/>
      <c r="Q97" s="11"/>
      <c r="R97" s="11"/>
      <c r="S97" s="11"/>
    </row>
    <row r="98" spans="1:19">
      <c r="A98" s="11"/>
      <c r="B98" s="11"/>
      <c r="C98" s="11"/>
      <c r="D98" s="11"/>
      <c r="E98" s="11"/>
      <c r="F98" s="11"/>
      <c r="G98" s="12"/>
      <c r="H98" s="11"/>
      <c r="I98" s="11"/>
      <c r="J98" s="11"/>
      <c r="K98" s="11"/>
      <c r="L98" s="11"/>
      <c r="M98" s="11"/>
      <c r="N98" s="11"/>
      <c r="O98" s="11"/>
      <c r="P98" s="11"/>
      <c r="Q98" s="11"/>
      <c r="R98" s="11"/>
      <c r="S98" s="11"/>
    </row>
    <row r="99" spans="1:19">
      <c r="A99" s="11"/>
      <c r="B99" s="11"/>
      <c r="C99" s="11"/>
      <c r="D99" s="11"/>
      <c r="E99" s="11"/>
      <c r="F99" s="11"/>
      <c r="G99" s="12"/>
      <c r="H99" s="11"/>
      <c r="I99" s="11"/>
      <c r="J99" s="11"/>
      <c r="K99" s="11"/>
      <c r="L99" s="11"/>
      <c r="M99" s="11"/>
      <c r="N99" s="11"/>
      <c r="O99" s="11"/>
      <c r="P99" s="11"/>
      <c r="Q99" s="11"/>
      <c r="R99" s="11"/>
      <c r="S99" s="11"/>
    </row>
    <row r="100" spans="1:19">
      <c r="A100" s="11"/>
      <c r="B100" s="11"/>
      <c r="C100" s="11"/>
      <c r="D100" s="11"/>
      <c r="E100" s="11"/>
      <c r="F100" s="11"/>
      <c r="G100" s="12"/>
      <c r="H100" s="11"/>
      <c r="I100" s="11"/>
      <c r="J100" s="11"/>
      <c r="K100" s="11"/>
      <c r="L100" s="11"/>
      <c r="M100" s="11"/>
      <c r="N100" s="11"/>
      <c r="O100" s="11"/>
      <c r="P100" s="11"/>
      <c r="Q100" s="11"/>
      <c r="R100" s="11"/>
      <c r="S100" s="11"/>
    </row>
    <row r="101" spans="1:19">
      <c r="A101" s="11"/>
      <c r="B101" s="11"/>
      <c r="C101" s="11"/>
      <c r="D101" s="11"/>
      <c r="E101" s="11"/>
      <c r="F101" s="11"/>
      <c r="G101" s="12"/>
      <c r="H101" s="11"/>
      <c r="I101" s="11"/>
      <c r="J101" s="11"/>
      <c r="K101" s="11"/>
      <c r="L101" s="11"/>
      <c r="M101" s="11"/>
      <c r="N101" s="11"/>
      <c r="O101" s="11"/>
      <c r="P101" s="11"/>
      <c r="Q101" s="11"/>
      <c r="R101" s="11"/>
      <c r="S101" s="11"/>
    </row>
    <row r="102" spans="1:19">
      <c r="A102" s="11"/>
      <c r="B102" s="11"/>
      <c r="C102" s="11"/>
      <c r="D102" s="11"/>
      <c r="E102" s="11"/>
      <c r="F102" s="11"/>
      <c r="G102" s="12"/>
      <c r="H102" s="11"/>
      <c r="I102" s="11"/>
      <c r="J102" s="11"/>
      <c r="K102" s="11"/>
      <c r="L102" s="11"/>
      <c r="M102" s="11"/>
      <c r="N102" s="11"/>
      <c r="O102" s="11"/>
      <c r="P102" s="11"/>
      <c r="Q102" s="11"/>
      <c r="R102" s="11"/>
      <c r="S102" s="11"/>
    </row>
    <row r="103" spans="1:19">
      <c r="A103" s="11"/>
      <c r="B103" s="11"/>
      <c r="C103" s="11"/>
      <c r="D103" s="11"/>
      <c r="E103" s="11"/>
      <c r="F103" s="11"/>
      <c r="G103" s="12"/>
      <c r="H103" s="11"/>
      <c r="I103" s="11"/>
      <c r="J103" s="11"/>
      <c r="K103" s="11"/>
      <c r="L103" s="11"/>
      <c r="M103" s="11"/>
      <c r="N103" s="11"/>
      <c r="O103" s="11"/>
      <c r="P103" s="11"/>
      <c r="Q103" s="11"/>
      <c r="R103" s="11"/>
      <c r="S103" s="11"/>
    </row>
    <row r="104" spans="1:19">
      <c r="A104" s="11"/>
      <c r="B104" s="11"/>
      <c r="C104" s="11"/>
      <c r="D104" s="11"/>
      <c r="E104" s="11"/>
      <c r="F104" s="11"/>
      <c r="G104" s="12"/>
      <c r="H104" s="11"/>
      <c r="I104" s="11"/>
      <c r="J104" s="11"/>
      <c r="K104" s="11"/>
      <c r="L104" s="11"/>
      <c r="M104" s="11"/>
      <c r="N104" s="11"/>
      <c r="O104" s="11"/>
      <c r="P104" s="11"/>
      <c r="Q104" s="11"/>
      <c r="R104" s="11"/>
      <c r="S104" s="11"/>
    </row>
    <row r="105" spans="1:19">
      <c r="A105" s="11"/>
      <c r="B105" s="11"/>
      <c r="C105" s="11"/>
      <c r="D105" s="11"/>
      <c r="E105" s="11"/>
      <c r="F105" s="11"/>
      <c r="G105" s="12"/>
      <c r="H105" s="11"/>
      <c r="I105" s="11"/>
      <c r="J105" s="11"/>
      <c r="K105" s="11"/>
      <c r="L105" s="11"/>
      <c r="M105" s="11"/>
      <c r="N105" s="11"/>
      <c r="O105" s="11"/>
      <c r="P105" s="11"/>
      <c r="Q105" s="11"/>
      <c r="R105" s="11"/>
      <c r="S105" s="11"/>
    </row>
    <row r="106" spans="1:19">
      <c r="A106" s="11"/>
      <c r="B106" s="11"/>
      <c r="C106" s="11"/>
      <c r="D106" s="11"/>
      <c r="E106" s="11"/>
      <c r="F106" s="11"/>
      <c r="G106" s="12"/>
      <c r="H106" s="11"/>
      <c r="I106" s="11"/>
      <c r="J106" s="11"/>
      <c r="K106" s="11"/>
      <c r="L106" s="11"/>
      <c r="M106" s="11"/>
      <c r="N106" s="11"/>
      <c r="O106" s="11"/>
      <c r="P106" s="11"/>
      <c r="Q106" s="11"/>
      <c r="R106" s="11"/>
      <c r="S106" s="11"/>
    </row>
    <row r="107" spans="1:19">
      <c r="A107" s="11"/>
      <c r="B107" s="11"/>
      <c r="C107" s="11"/>
      <c r="D107" s="11"/>
      <c r="E107" s="11"/>
      <c r="F107" s="11"/>
      <c r="G107" s="12"/>
      <c r="H107" s="11"/>
      <c r="I107" s="11"/>
      <c r="J107" s="11"/>
      <c r="K107" s="11"/>
      <c r="L107" s="11"/>
      <c r="M107" s="11"/>
      <c r="N107" s="11"/>
      <c r="O107" s="11"/>
      <c r="P107" s="11"/>
      <c r="Q107" s="11"/>
      <c r="R107" s="11"/>
      <c r="S107" s="11"/>
    </row>
    <row r="108" spans="1:19">
      <c r="A108" s="11"/>
      <c r="B108" s="11"/>
      <c r="C108" s="11"/>
      <c r="D108" s="11"/>
      <c r="E108" s="11"/>
      <c r="F108" s="11"/>
      <c r="G108" s="12"/>
      <c r="H108" s="11"/>
      <c r="I108" s="11"/>
      <c r="J108" s="11"/>
      <c r="K108" s="11"/>
      <c r="L108" s="11"/>
      <c r="M108" s="11"/>
      <c r="N108" s="11"/>
      <c r="O108" s="11"/>
      <c r="P108" s="11"/>
      <c r="Q108" s="11"/>
      <c r="R108" s="11"/>
      <c r="S108" s="11"/>
    </row>
    <row r="109" spans="1:19">
      <c r="A109" s="11"/>
      <c r="B109" s="11"/>
      <c r="C109" s="11"/>
      <c r="D109" s="11"/>
      <c r="E109" s="11"/>
      <c r="F109" s="11"/>
      <c r="G109" s="12"/>
      <c r="H109" s="11"/>
      <c r="I109" s="11"/>
      <c r="J109" s="11"/>
      <c r="K109" s="11"/>
      <c r="L109" s="11"/>
      <c r="M109" s="11"/>
      <c r="N109" s="11"/>
      <c r="O109" s="11"/>
      <c r="P109" s="11"/>
      <c r="Q109" s="11"/>
      <c r="R109" s="11"/>
      <c r="S109" s="11"/>
    </row>
    <row r="110" spans="1:19">
      <c r="A110" s="11"/>
      <c r="B110" s="11"/>
      <c r="C110" s="11"/>
      <c r="D110" s="11"/>
      <c r="E110" s="11"/>
      <c r="F110" s="11"/>
      <c r="G110" s="12"/>
      <c r="H110" s="11"/>
      <c r="I110" s="11"/>
      <c r="J110" s="11"/>
      <c r="K110" s="11"/>
      <c r="L110" s="11"/>
      <c r="M110" s="11"/>
      <c r="N110" s="11"/>
      <c r="O110" s="11"/>
      <c r="P110" s="11"/>
      <c r="Q110" s="11"/>
      <c r="R110" s="11"/>
      <c r="S110" s="11"/>
    </row>
    <row r="111" spans="1:19">
      <c r="A111" s="11"/>
      <c r="B111" s="11"/>
      <c r="C111" s="11"/>
      <c r="D111" s="11"/>
      <c r="E111" s="11"/>
      <c r="F111" s="11"/>
      <c r="G111" s="12"/>
      <c r="H111" s="11"/>
      <c r="I111" s="11"/>
      <c r="J111" s="11"/>
      <c r="K111" s="11"/>
      <c r="L111" s="11"/>
      <c r="M111" s="11"/>
      <c r="N111" s="11"/>
      <c r="O111" s="11"/>
      <c r="P111" s="11"/>
      <c r="Q111" s="11"/>
      <c r="R111" s="11"/>
      <c r="S111" s="11"/>
    </row>
    <row r="112" spans="1:19">
      <c r="A112" s="11"/>
      <c r="B112" s="11"/>
      <c r="C112" s="11"/>
      <c r="D112" s="11"/>
      <c r="E112" s="11"/>
      <c r="F112" s="11"/>
      <c r="G112" s="12"/>
      <c r="H112" s="11"/>
      <c r="I112" s="11"/>
      <c r="J112" s="11"/>
      <c r="K112" s="11"/>
      <c r="L112" s="11"/>
      <c r="M112" s="11"/>
      <c r="N112" s="11"/>
      <c r="O112" s="11"/>
      <c r="P112" s="11"/>
      <c r="Q112" s="11"/>
      <c r="R112" s="11"/>
      <c r="S112" s="11"/>
    </row>
    <row r="113" spans="1:19">
      <c r="A113" s="11"/>
      <c r="B113" s="11"/>
      <c r="C113" s="11"/>
      <c r="D113" s="11"/>
      <c r="E113" s="11"/>
      <c r="F113" s="11"/>
      <c r="G113" s="12"/>
      <c r="H113" s="11"/>
      <c r="I113" s="11"/>
      <c r="J113" s="11"/>
      <c r="K113" s="11"/>
      <c r="L113" s="11"/>
      <c r="M113" s="11"/>
      <c r="N113" s="11"/>
      <c r="O113" s="11"/>
      <c r="P113" s="11"/>
      <c r="Q113" s="11"/>
      <c r="R113" s="11"/>
      <c r="S113" s="11"/>
    </row>
    <row r="114" spans="1:19">
      <c r="A114" s="11"/>
      <c r="B114" s="11"/>
      <c r="C114" s="11"/>
      <c r="D114" s="11"/>
      <c r="E114" s="11"/>
      <c r="F114" s="11"/>
      <c r="G114" s="12"/>
      <c r="H114" s="11"/>
      <c r="I114" s="11"/>
      <c r="J114" s="11"/>
      <c r="K114" s="11"/>
      <c r="L114" s="11"/>
      <c r="M114" s="11"/>
      <c r="N114" s="11"/>
      <c r="O114" s="11"/>
      <c r="P114" s="11"/>
      <c r="Q114" s="11"/>
      <c r="R114" s="11"/>
      <c r="S114" s="11"/>
    </row>
    <row r="115" spans="1:19">
      <c r="A115" s="11"/>
      <c r="B115" s="11"/>
      <c r="C115" s="11"/>
      <c r="D115" s="11"/>
      <c r="E115" s="11"/>
      <c r="F115" s="11"/>
      <c r="G115" s="12"/>
      <c r="H115" s="11"/>
      <c r="I115" s="11"/>
      <c r="J115" s="11"/>
      <c r="K115" s="11"/>
      <c r="L115" s="11"/>
      <c r="M115" s="11"/>
      <c r="N115" s="11"/>
      <c r="O115" s="11"/>
      <c r="P115" s="11"/>
      <c r="Q115" s="11"/>
      <c r="R115" s="11"/>
      <c r="S115" s="11"/>
    </row>
    <row r="116" spans="1:19">
      <c r="A116" s="11"/>
      <c r="B116" s="11"/>
      <c r="C116" s="11"/>
      <c r="D116" s="11"/>
      <c r="E116" s="11"/>
      <c r="F116" s="11"/>
      <c r="G116" s="12"/>
      <c r="H116" s="11"/>
      <c r="I116" s="11"/>
      <c r="J116" s="11"/>
      <c r="K116" s="11"/>
      <c r="L116" s="11"/>
      <c r="M116" s="11"/>
      <c r="N116" s="11"/>
      <c r="O116" s="11"/>
      <c r="P116" s="11"/>
      <c r="Q116" s="11"/>
      <c r="R116" s="11"/>
      <c r="S116" s="11"/>
    </row>
    <row r="117" spans="1:19">
      <c r="A117" s="11"/>
      <c r="B117" s="11"/>
      <c r="C117" s="11"/>
      <c r="D117" s="11"/>
      <c r="E117" s="11"/>
      <c r="F117" s="11"/>
      <c r="G117" s="12"/>
      <c r="H117" s="11"/>
      <c r="I117" s="11"/>
      <c r="J117" s="11"/>
      <c r="K117" s="11"/>
      <c r="L117" s="11"/>
      <c r="M117" s="11"/>
      <c r="N117" s="11"/>
      <c r="O117" s="11"/>
      <c r="P117" s="11"/>
      <c r="Q117" s="11"/>
      <c r="R117" s="11"/>
      <c r="S117" s="11"/>
    </row>
    <row r="118" spans="1:19">
      <c r="A118" s="11"/>
      <c r="B118" s="11"/>
      <c r="C118" s="11"/>
      <c r="D118" s="11"/>
      <c r="E118" s="11"/>
      <c r="F118" s="11"/>
      <c r="G118" s="12"/>
      <c r="H118" s="11"/>
      <c r="I118" s="11"/>
      <c r="J118" s="11"/>
      <c r="K118" s="11"/>
      <c r="L118" s="11"/>
      <c r="M118" s="11"/>
      <c r="N118" s="11"/>
      <c r="O118" s="11"/>
      <c r="P118" s="11"/>
      <c r="Q118" s="11"/>
      <c r="R118" s="11"/>
      <c r="S118" s="11"/>
    </row>
    <row r="119" spans="1:19">
      <c r="A119" s="11"/>
      <c r="B119" s="11"/>
      <c r="C119" s="11"/>
      <c r="D119" s="11"/>
      <c r="E119" s="11"/>
      <c r="F119" s="11"/>
      <c r="G119" s="12"/>
      <c r="H119" s="11"/>
      <c r="I119" s="11"/>
      <c r="J119" s="11"/>
      <c r="K119" s="11"/>
      <c r="L119" s="11"/>
      <c r="M119" s="11"/>
      <c r="N119" s="11"/>
      <c r="O119" s="11"/>
      <c r="P119" s="11"/>
      <c r="Q119" s="11"/>
      <c r="R119" s="11"/>
      <c r="S119" s="11"/>
    </row>
    <row r="120" spans="1:19">
      <c r="A120" s="11"/>
      <c r="B120" s="11"/>
      <c r="C120" s="11"/>
      <c r="D120" s="11"/>
      <c r="E120" s="11"/>
      <c r="F120" s="11"/>
      <c r="G120" s="12"/>
      <c r="H120" s="11"/>
      <c r="I120" s="11"/>
      <c r="J120" s="11"/>
      <c r="K120" s="11"/>
      <c r="L120" s="11"/>
      <c r="M120" s="11"/>
      <c r="N120" s="11"/>
      <c r="O120" s="11"/>
      <c r="P120" s="11"/>
      <c r="Q120" s="11"/>
      <c r="R120" s="11"/>
      <c r="S120" s="11"/>
    </row>
    <row r="121" spans="1:19">
      <c r="A121" s="11"/>
      <c r="B121" s="11"/>
      <c r="C121" s="11"/>
      <c r="D121" s="11"/>
      <c r="E121" s="11"/>
      <c r="F121" s="11"/>
      <c r="G121" s="12"/>
      <c r="H121" s="11"/>
      <c r="I121" s="11"/>
      <c r="J121" s="11"/>
      <c r="K121" s="11"/>
      <c r="L121" s="11"/>
      <c r="M121" s="11"/>
      <c r="N121" s="11"/>
      <c r="O121" s="11"/>
      <c r="P121" s="11"/>
      <c r="Q121" s="11"/>
      <c r="R121" s="11"/>
      <c r="S121" s="11"/>
    </row>
    <row r="122" spans="1:19">
      <c r="A122" s="11"/>
      <c r="B122" s="11"/>
      <c r="C122" s="11"/>
      <c r="D122" s="11"/>
      <c r="E122" s="11"/>
      <c r="F122" s="11"/>
      <c r="G122" s="12"/>
      <c r="H122" s="11"/>
      <c r="I122" s="11"/>
      <c r="J122" s="11"/>
      <c r="K122" s="11"/>
      <c r="L122" s="11"/>
      <c r="M122" s="11"/>
      <c r="N122" s="11"/>
      <c r="O122" s="11"/>
      <c r="P122" s="11"/>
      <c r="Q122" s="11"/>
      <c r="R122" s="11"/>
      <c r="S122" s="11"/>
    </row>
    <row r="123" spans="1:19">
      <c r="A123" s="11"/>
      <c r="B123" s="11"/>
      <c r="C123" s="11"/>
      <c r="D123" s="11"/>
      <c r="E123" s="11"/>
      <c r="F123" s="11"/>
      <c r="G123" s="12"/>
      <c r="H123" s="11"/>
      <c r="I123" s="11"/>
      <c r="J123" s="11"/>
      <c r="K123" s="11"/>
      <c r="L123" s="11"/>
      <c r="M123" s="11"/>
      <c r="N123" s="11"/>
      <c r="O123" s="11"/>
      <c r="P123" s="11"/>
      <c r="Q123" s="11"/>
      <c r="R123" s="11"/>
      <c r="S123" s="11"/>
    </row>
    <row r="124" spans="1:19">
      <c r="A124" s="11"/>
      <c r="B124" s="11"/>
      <c r="C124" s="11"/>
      <c r="D124" s="11"/>
      <c r="E124" s="11"/>
      <c r="F124" s="11"/>
      <c r="G124" s="12"/>
      <c r="H124" s="11"/>
      <c r="I124" s="11"/>
      <c r="J124" s="11"/>
      <c r="K124" s="11"/>
      <c r="L124" s="11"/>
      <c r="M124" s="11"/>
      <c r="N124" s="11"/>
      <c r="O124" s="11"/>
      <c r="P124" s="11"/>
      <c r="Q124" s="11"/>
      <c r="R124" s="11"/>
      <c r="S124" s="11"/>
    </row>
    <row r="125" spans="1:19">
      <c r="A125" s="11"/>
      <c r="B125" s="11"/>
      <c r="C125" s="11"/>
      <c r="D125" s="11"/>
      <c r="E125" s="11"/>
      <c r="F125" s="11"/>
      <c r="G125" s="12"/>
      <c r="H125" s="11"/>
      <c r="I125" s="11"/>
      <c r="J125" s="11"/>
      <c r="K125" s="11"/>
      <c r="L125" s="11"/>
      <c r="M125" s="11"/>
      <c r="N125" s="11"/>
      <c r="O125" s="11"/>
      <c r="P125" s="11"/>
      <c r="Q125" s="11"/>
      <c r="R125" s="11"/>
      <c r="S125" s="11"/>
    </row>
    <row r="126" spans="1:19">
      <c r="A126" s="11"/>
      <c r="B126" s="11"/>
      <c r="C126" s="11"/>
      <c r="D126" s="11"/>
      <c r="E126" s="11"/>
      <c r="F126" s="11"/>
      <c r="G126" s="12"/>
      <c r="H126" s="11"/>
      <c r="I126" s="11"/>
      <c r="J126" s="11"/>
      <c r="K126" s="11"/>
      <c r="L126" s="11"/>
      <c r="M126" s="11"/>
      <c r="N126" s="11"/>
      <c r="O126" s="11"/>
      <c r="P126" s="11"/>
      <c r="Q126" s="11"/>
      <c r="R126" s="11"/>
      <c r="S126" s="11"/>
    </row>
    <row r="127" spans="1:19">
      <c r="A127" s="11"/>
      <c r="B127" s="11"/>
      <c r="C127" s="11"/>
      <c r="D127" s="11"/>
      <c r="E127" s="11"/>
      <c r="F127" s="11"/>
      <c r="G127" s="12"/>
      <c r="H127" s="11"/>
      <c r="I127" s="11"/>
      <c r="J127" s="11"/>
      <c r="K127" s="11"/>
      <c r="L127" s="11"/>
      <c r="M127" s="11"/>
      <c r="N127" s="11"/>
      <c r="O127" s="11"/>
      <c r="P127" s="11"/>
      <c r="Q127" s="11"/>
      <c r="R127" s="11"/>
      <c r="S127" s="11"/>
    </row>
    <row r="128" spans="1:19">
      <c r="A128" s="11"/>
      <c r="B128" s="11"/>
      <c r="C128" s="11"/>
      <c r="D128" s="11"/>
      <c r="E128" s="11"/>
      <c r="F128" s="11"/>
      <c r="G128" s="12"/>
      <c r="H128" s="11"/>
      <c r="I128" s="11"/>
      <c r="J128" s="11"/>
      <c r="K128" s="11"/>
      <c r="L128" s="11"/>
      <c r="M128" s="11"/>
      <c r="N128" s="11"/>
      <c r="O128" s="11"/>
      <c r="P128" s="11"/>
      <c r="Q128" s="11"/>
      <c r="R128" s="11"/>
      <c r="S128" s="11"/>
    </row>
    <row r="129" spans="1:19">
      <c r="A129" s="11"/>
      <c r="B129" s="11"/>
      <c r="C129" s="11"/>
      <c r="D129" s="11"/>
      <c r="E129" s="11"/>
      <c r="F129" s="11"/>
      <c r="G129" s="12"/>
      <c r="H129" s="11"/>
      <c r="I129" s="11"/>
      <c r="J129" s="11"/>
      <c r="K129" s="11"/>
      <c r="L129" s="11"/>
      <c r="M129" s="11"/>
      <c r="N129" s="11"/>
      <c r="O129" s="11"/>
      <c r="P129" s="11"/>
      <c r="Q129" s="11"/>
      <c r="R129" s="11"/>
      <c r="S129" s="11"/>
    </row>
    <row r="130" spans="1:19">
      <c r="A130" s="11"/>
      <c r="B130" s="11"/>
      <c r="C130" s="11"/>
      <c r="D130" s="11"/>
      <c r="E130" s="11"/>
      <c r="F130" s="11"/>
      <c r="G130" s="12"/>
      <c r="H130" s="11"/>
      <c r="I130" s="11"/>
      <c r="J130" s="11"/>
      <c r="K130" s="11"/>
      <c r="L130" s="11"/>
      <c r="M130" s="11"/>
      <c r="N130" s="11"/>
      <c r="O130" s="11"/>
      <c r="P130" s="11"/>
      <c r="Q130" s="11"/>
      <c r="R130" s="11"/>
      <c r="S130" s="11"/>
    </row>
    <row r="131" spans="1:19">
      <c r="A131" s="11"/>
      <c r="B131" s="11"/>
      <c r="C131" s="11"/>
      <c r="D131" s="11"/>
      <c r="E131" s="11"/>
      <c r="F131" s="11"/>
      <c r="G131" s="12"/>
      <c r="H131" s="11"/>
      <c r="I131" s="11"/>
      <c r="J131" s="11"/>
      <c r="K131" s="11"/>
      <c r="L131" s="11"/>
      <c r="M131" s="11"/>
      <c r="N131" s="11"/>
      <c r="O131" s="11"/>
      <c r="P131" s="11"/>
      <c r="Q131" s="11"/>
      <c r="R131" s="11"/>
      <c r="S131" s="11"/>
    </row>
    <row r="132" spans="1:19">
      <c r="A132" s="11"/>
      <c r="B132" s="11"/>
      <c r="C132" s="11"/>
      <c r="D132" s="11"/>
      <c r="E132" s="11"/>
      <c r="F132" s="11"/>
      <c r="G132" s="12"/>
      <c r="H132" s="11"/>
      <c r="I132" s="11"/>
      <c r="J132" s="11"/>
      <c r="K132" s="11"/>
      <c r="L132" s="11"/>
      <c r="M132" s="11"/>
      <c r="N132" s="11"/>
      <c r="O132" s="11"/>
      <c r="P132" s="11"/>
      <c r="Q132" s="11"/>
      <c r="R132" s="11"/>
      <c r="S132" s="11"/>
    </row>
    <row r="133" spans="1:19">
      <c r="A133" s="11"/>
      <c r="B133" s="11"/>
      <c r="C133" s="11"/>
      <c r="D133" s="11"/>
      <c r="E133" s="11"/>
      <c r="F133" s="11"/>
      <c r="G133" s="12"/>
      <c r="H133" s="11"/>
      <c r="I133" s="11"/>
      <c r="J133" s="11"/>
      <c r="K133" s="11"/>
      <c r="L133" s="11"/>
      <c r="M133" s="11"/>
      <c r="N133" s="11"/>
      <c r="O133" s="11"/>
      <c r="P133" s="11"/>
      <c r="Q133" s="11"/>
      <c r="R133" s="11"/>
      <c r="S133" s="11"/>
    </row>
    <row r="134" spans="1:19">
      <c r="A134" s="11"/>
      <c r="B134" s="11"/>
      <c r="C134" s="11"/>
      <c r="D134" s="11"/>
      <c r="E134" s="11"/>
      <c r="F134" s="11"/>
      <c r="G134" s="12"/>
      <c r="H134" s="11"/>
      <c r="I134" s="11"/>
      <c r="J134" s="11"/>
      <c r="K134" s="11"/>
      <c r="L134" s="11"/>
      <c r="M134" s="11"/>
      <c r="N134" s="11"/>
      <c r="O134" s="11"/>
      <c r="P134" s="11"/>
      <c r="Q134" s="11"/>
      <c r="R134" s="11"/>
      <c r="S134" s="11"/>
    </row>
    <row r="135" spans="1:19">
      <c r="A135" s="11"/>
      <c r="B135" s="11"/>
      <c r="C135" s="11"/>
      <c r="D135" s="11"/>
      <c r="E135" s="11"/>
      <c r="F135" s="11"/>
      <c r="G135" s="12"/>
      <c r="H135" s="11"/>
      <c r="I135" s="11"/>
      <c r="J135" s="11"/>
      <c r="K135" s="11"/>
      <c r="L135" s="11"/>
      <c r="M135" s="11"/>
      <c r="N135" s="11"/>
      <c r="O135" s="11"/>
      <c r="P135" s="11"/>
      <c r="Q135" s="11"/>
      <c r="R135" s="11"/>
      <c r="S135" s="11"/>
    </row>
    <row r="136" spans="1:19">
      <c r="A136" s="11"/>
      <c r="B136" s="11"/>
      <c r="C136" s="11"/>
      <c r="D136" s="11"/>
      <c r="E136" s="11"/>
      <c r="F136" s="11"/>
      <c r="G136" s="12"/>
      <c r="H136" s="11"/>
      <c r="I136" s="11"/>
      <c r="J136" s="11"/>
      <c r="K136" s="11"/>
      <c r="L136" s="11"/>
      <c r="M136" s="11"/>
      <c r="N136" s="11"/>
      <c r="O136" s="11"/>
      <c r="P136" s="11"/>
      <c r="Q136" s="11"/>
      <c r="R136" s="11"/>
      <c r="S136" s="11"/>
    </row>
    <row r="137" spans="1:19">
      <c r="A137" s="11"/>
      <c r="B137" s="11"/>
      <c r="C137" s="11"/>
      <c r="D137" s="11"/>
      <c r="E137" s="11"/>
      <c r="F137" s="11"/>
      <c r="G137" s="12"/>
      <c r="H137" s="11"/>
      <c r="I137" s="11"/>
      <c r="J137" s="11"/>
      <c r="K137" s="11"/>
      <c r="L137" s="11"/>
      <c r="M137" s="11"/>
      <c r="N137" s="11"/>
      <c r="O137" s="11"/>
      <c r="P137" s="11"/>
      <c r="Q137" s="11"/>
      <c r="R137" s="11"/>
      <c r="S137" s="11"/>
    </row>
    <row r="138" spans="1:19">
      <c r="A138" s="11"/>
      <c r="B138" s="11"/>
      <c r="C138" s="11"/>
      <c r="D138" s="11"/>
      <c r="E138" s="11"/>
      <c r="F138" s="11"/>
      <c r="G138" s="12"/>
      <c r="H138" s="11"/>
      <c r="I138" s="11"/>
      <c r="J138" s="11"/>
      <c r="K138" s="11"/>
      <c r="L138" s="11"/>
      <c r="M138" s="11"/>
      <c r="N138" s="11"/>
      <c r="O138" s="11"/>
      <c r="P138" s="11"/>
      <c r="Q138" s="11"/>
      <c r="R138" s="11"/>
      <c r="S138" s="11"/>
    </row>
    <row r="139" spans="1:19">
      <c r="A139" s="11"/>
      <c r="B139" s="11"/>
      <c r="C139" s="11"/>
      <c r="D139" s="11"/>
      <c r="E139" s="11"/>
      <c r="F139" s="11"/>
      <c r="G139" s="12"/>
      <c r="H139" s="11"/>
      <c r="I139" s="11"/>
      <c r="J139" s="11"/>
      <c r="K139" s="11"/>
      <c r="L139" s="11"/>
      <c r="M139" s="11"/>
      <c r="N139" s="11"/>
      <c r="O139" s="11"/>
      <c r="P139" s="11"/>
      <c r="Q139" s="11"/>
      <c r="R139" s="11"/>
      <c r="S139" s="11"/>
    </row>
    <row r="140" spans="1:19">
      <c r="A140" s="11"/>
      <c r="B140" s="11"/>
      <c r="C140" s="11"/>
      <c r="D140" s="11"/>
      <c r="E140" s="11"/>
      <c r="F140" s="11"/>
      <c r="G140" s="12"/>
      <c r="H140" s="11"/>
      <c r="I140" s="11"/>
      <c r="J140" s="11"/>
      <c r="K140" s="11"/>
      <c r="L140" s="11"/>
      <c r="M140" s="11"/>
      <c r="N140" s="11"/>
      <c r="O140" s="11"/>
      <c r="P140" s="11"/>
      <c r="Q140" s="11"/>
      <c r="R140" s="11"/>
      <c r="S140" s="11"/>
    </row>
    <row r="141" spans="1:19">
      <c r="A141" s="11"/>
      <c r="B141" s="11"/>
      <c r="C141" s="11"/>
      <c r="D141" s="11"/>
      <c r="E141" s="11"/>
      <c r="F141" s="11"/>
      <c r="G141" s="12"/>
      <c r="H141" s="11"/>
      <c r="I141" s="11"/>
      <c r="J141" s="11"/>
      <c r="K141" s="11"/>
      <c r="L141" s="11"/>
      <c r="M141" s="11"/>
      <c r="N141" s="11"/>
      <c r="O141" s="11"/>
      <c r="P141" s="11"/>
      <c r="Q141" s="11"/>
      <c r="R141" s="11"/>
      <c r="S141" s="11"/>
    </row>
    <row r="142" spans="1:19">
      <c r="A142" s="11"/>
      <c r="B142" s="11"/>
      <c r="C142" s="11"/>
      <c r="D142" s="11"/>
      <c r="E142" s="11"/>
      <c r="F142" s="11"/>
      <c r="G142" s="12"/>
      <c r="H142" s="11"/>
      <c r="I142" s="11"/>
      <c r="J142" s="11"/>
      <c r="K142" s="11"/>
      <c r="L142" s="11"/>
      <c r="M142" s="11"/>
      <c r="N142" s="11"/>
      <c r="O142" s="11"/>
      <c r="P142" s="11"/>
      <c r="Q142" s="11"/>
      <c r="R142" s="11"/>
      <c r="S142" s="11"/>
    </row>
    <row r="143" spans="1:19">
      <c r="A143" s="11"/>
      <c r="B143" s="11"/>
      <c r="C143" s="11"/>
      <c r="D143" s="11"/>
      <c r="E143" s="11"/>
      <c r="F143" s="11"/>
      <c r="G143" s="12"/>
      <c r="H143" s="11"/>
      <c r="I143" s="11"/>
      <c r="J143" s="11"/>
      <c r="K143" s="11"/>
      <c r="L143" s="11"/>
      <c r="M143" s="11"/>
      <c r="N143" s="11"/>
      <c r="O143" s="11"/>
      <c r="P143" s="11"/>
      <c r="Q143" s="11"/>
      <c r="R143" s="11"/>
      <c r="S143" s="11"/>
    </row>
    <row r="144" spans="1:19">
      <c r="A144" s="11"/>
      <c r="B144" s="11"/>
      <c r="C144" s="11"/>
      <c r="D144" s="11"/>
      <c r="E144" s="11"/>
      <c r="F144" s="11"/>
      <c r="G144" s="12"/>
      <c r="H144" s="11"/>
      <c r="I144" s="11"/>
      <c r="J144" s="11"/>
      <c r="K144" s="11"/>
      <c r="L144" s="11"/>
      <c r="M144" s="11"/>
      <c r="N144" s="11"/>
      <c r="O144" s="11"/>
      <c r="P144" s="11"/>
      <c r="Q144" s="11"/>
      <c r="R144" s="11"/>
      <c r="S144" s="11"/>
    </row>
    <row r="145" spans="1:19">
      <c r="A145" s="11"/>
      <c r="B145" s="11"/>
      <c r="C145" s="11"/>
      <c r="D145" s="11"/>
      <c r="E145" s="11"/>
      <c r="F145" s="11"/>
      <c r="G145" s="12"/>
      <c r="H145" s="11"/>
      <c r="I145" s="11"/>
      <c r="J145" s="11"/>
      <c r="K145" s="11"/>
      <c r="L145" s="11"/>
      <c r="M145" s="11"/>
      <c r="N145" s="11"/>
      <c r="O145" s="11"/>
      <c r="P145" s="11"/>
      <c r="Q145" s="11"/>
      <c r="R145" s="11"/>
      <c r="S145" s="11"/>
    </row>
    <row r="146" spans="1:19">
      <c r="A146" s="11"/>
      <c r="B146" s="11"/>
      <c r="C146" s="11"/>
      <c r="D146" s="11"/>
      <c r="E146" s="11"/>
      <c r="F146" s="11"/>
      <c r="G146" s="12"/>
      <c r="H146" s="11"/>
      <c r="I146" s="11"/>
      <c r="J146" s="11"/>
      <c r="K146" s="11"/>
      <c r="L146" s="11"/>
      <c r="M146" s="11"/>
      <c r="N146" s="11"/>
      <c r="O146" s="11"/>
      <c r="P146" s="11"/>
      <c r="Q146" s="11"/>
      <c r="R146" s="11"/>
      <c r="S146" s="11"/>
    </row>
    <row r="147" spans="1:19">
      <c r="A147" s="11"/>
      <c r="B147" s="11"/>
      <c r="C147" s="11"/>
      <c r="D147" s="11"/>
      <c r="E147" s="11"/>
      <c r="F147" s="11"/>
      <c r="G147" s="12"/>
      <c r="H147" s="11"/>
      <c r="I147" s="11"/>
      <c r="J147" s="11"/>
      <c r="K147" s="11"/>
      <c r="L147" s="11"/>
      <c r="M147" s="11"/>
      <c r="N147" s="11"/>
      <c r="O147" s="11"/>
      <c r="P147" s="11"/>
      <c r="Q147" s="11"/>
      <c r="R147" s="11"/>
      <c r="S147" s="11"/>
    </row>
    <row r="148" spans="1:19">
      <c r="A148" s="11"/>
      <c r="B148" s="11"/>
      <c r="C148" s="11"/>
      <c r="D148" s="11"/>
      <c r="E148" s="11"/>
      <c r="F148" s="11"/>
      <c r="G148" s="12"/>
      <c r="H148" s="11"/>
      <c r="I148" s="11"/>
      <c r="J148" s="11"/>
      <c r="K148" s="11"/>
      <c r="L148" s="11"/>
      <c r="M148" s="11"/>
      <c r="N148" s="11"/>
      <c r="O148" s="11"/>
      <c r="P148" s="11"/>
      <c r="Q148" s="11"/>
      <c r="R148" s="11"/>
      <c r="S148" s="11"/>
    </row>
    <row r="149" spans="1:19">
      <c r="A149" s="11"/>
      <c r="B149" s="11"/>
      <c r="C149" s="11"/>
      <c r="D149" s="11"/>
      <c r="E149" s="11"/>
      <c r="F149" s="11"/>
      <c r="G149" s="12"/>
      <c r="H149" s="11"/>
      <c r="I149" s="11"/>
      <c r="J149" s="11"/>
      <c r="K149" s="11"/>
      <c r="L149" s="11"/>
      <c r="M149" s="11"/>
      <c r="N149" s="11"/>
      <c r="O149" s="11"/>
      <c r="P149" s="11"/>
      <c r="Q149" s="11"/>
      <c r="R149" s="11"/>
      <c r="S149" s="11"/>
    </row>
    <row r="150" spans="1:19">
      <c r="A150" s="11"/>
      <c r="B150" s="11"/>
      <c r="C150" s="11"/>
      <c r="D150" s="11"/>
      <c r="E150" s="11"/>
      <c r="F150" s="11"/>
      <c r="G150" s="12"/>
      <c r="H150" s="11"/>
      <c r="I150" s="11"/>
      <c r="J150" s="11"/>
      <c r="K150" s="11"/>
      <c r="L150" s="11"/>
      <c r="M150" s="11"/>
      <c r="N150" s="11"/>
      <c r="O150" s="11"/>
      <c r="P150" s="11"/>
      <c r="Q150" s="11"/>
      <c r="R150" s="11"/>
      <c r="S150" s="11"/>
    </row>
    <row r="151" spans="1:19">
      <c r="A151" s="11"/>
      <c r="B151" s="11"/>
      <c r="C151" s="11"/>
      <c r="D151" s="11"/>
      <c r="E151" s="11"/>
      <c r="F151" s="11"/>
      <c r="G151" s="12"/>
      <c r="H151" s="11"/>
      <c r="I151" s="11"/>
      <c r="J151" s="11"/>
      <c r="K151" s="11"/>
      <c r="L151" s="11"/>
      <c r="M151" s="11"/>
      <c r="N151" s="11"/>
      <c r="O151" s="11"/>
      <c r="P151" s="11"/>
      <c r="Q151" s="11"/>
      <c r="R151" s="11"/>
      <c r="S151" s="11"/>
    </row>
    <row r="152" spans="1:19">
      <c r="A152" s="11"/>
      <c r="B152" s="11"/>
      <c r="C152" s="11"/>
      <c r="D152" s="11"/>
      <c r="E152" s="11"/>
      <c r="F152" s="11"/>
      <c r="G152" s="12"/>
      <c r="H152" s="11"/>
      <c r="I152" s="11"/>
      <c r="J152" s="11"/>
      <c r="K152" s="11"/>
      <c r="L152" s="11"/>
      <c r="M152" s="11"/>
      <c r="N152" s="11"/>
      <c r="O152" s="11"/>
      <c r="P152" s="11"/>
      <c r="Q152" s="11"/>
      <c r="R152" s="11"/>
      <c r="S152" s="11"/>
    </row>
    <row r="153" spans="1:19">
      <c r="A153" s="11"/>
      <c r="B153" s="11"/>
      <c r="C153" s="11"/>
      <c r="D153" s="11"/>
      <c r="E153" s="11"/>
      <c r="F153" s="11"/>
      <c r="G153" s="12"/>
      <c r="H153" s="11"/>
      <c r="I153" s="11"/>
      <c r="J153" s="11"/>
      <c r="K153" s="11"/>
      <c r="L153" s="11"/>
      <c r="M153" s="11"/>
      <c r="N153" s="11"/>
      <c r="O153" s="11"/>
      <c r="P153" s="11"/>
      <c r="Q153" s="11"/>
      <c r="R153" s="11"/>
      <c r="S153" s="11"/>
    </row>
    <row r="154" spans="1:19">
      <c r="A154" s="11"/>
      <c r="B154" s="11"/>
      <c r="C154" s="11"/>
      <c r="D154" s="11"/>
      <c r="E154" s="11"/>
      <c r="F154" s="11"/>
      <c r="G154" s="12"/>
      <c r="H154" s="11"/>
      <c r="I154" s="11"/>
      <c r="J154" s="11"/>
      <c r="K154" s="11"/>
      <c r="L154" s="11"/>
      <c r="M154" s="11"/>
      <c r="N154" s="11"/>
      <c r="O154" s="11"/>
      <c r="P154" s="11"/>
      <c r="Q154" s="11"/>
      <c r="R154" s="11"/>
      <c r="S154" s="11"/>
    </row>
    <row r="155" spans="1:19">
      <c r="A155" s="11"/>
      <c r="B155" s="11"/>
      <c r="C155" s="11"/>
      <c r="D155" s="11"/>
      <c r="E155" s="11"/>
      <c r="F155" s="11"/>
      <c r="G155" s="12"/>
      <c r="H155" s="11"/>
      <c r="I155" s="11"/>
      <c r="J155" s="11"/>
      <c r="K155" s="11"/>
      <c r="L155" s="11"/>
      <c r="M155" s="11"/>
      <c r="N155" s="11"/>
      <c r="O155" s="11"/>
      <c r="P155" s="11"/>
      <c r="Q155" s="11"/>
      <c r="R155" s="11"/>
      <c r="S155" s="11"/>
    </row>
    <row r="156" spans="1:19">
      <c r="A156" s="11"/>
      <c r="B156" s="11"/>
      <c r="C156" s="11"/>
      <c r="D156" s="11"/>
      <c r="E156" s="11"/>
      <c r="F156" s="11"/>
      <c r="G156" s="12"/>
      <c r="H156" s="11"/>
      <c r="I156" s="11"/>
      <c r="J156" s="11"/>
      <c r="K156" s="11"/>
      <c r="L156" s="11"/>
      <c r="M156" s="11"/>
      <c r="N156" s="11"/>
      <c r="O156" s="11"/>
      <c r="P156" s="11"/>
      <c r="Q156" s="11"/>
      <c r="R156" s="11"/>
      <c r="S156" s="11"/>
    </row>
    <row r="157" spans="1:19">
      <c r="A157" s="11"/>
      <c r="B157" s="11"/>
      <c r="C157" s="11"/>
      <c r="D157" s="11"/>
      <c r="E157" s="11"/>
      <c r="F157" s="11"/>
      <c r="G157" s="12"/>
      <c r="H157" s="11"/>
      <c r="I157" s="11"/>
      <c r="J157" s="11"/>
      <c r="K157" s="11"/>
      <c r="L157" s="11"/>
      <c r="M157" s="11"/>
      <c r="N157" s="11"/>
      <c r="O157" s="11"/>
      <c r="P157" s="11"/>
      <c r="Q157" s="11"/>
      <c r="R157" s="11"/>
      <c r="S157" s="11"/>
    </row>
    <row r="158" spans="1:19">
      <c r="A158" s="11"/>
      <c r="B158" s="11"/>
      <c r="C158" s="11"/>
      <c r="D158" s="11"/>
      <c r="E158" s="11"/>
      <c r="F158" s="11"/>
      <c r="G158" s="12"/>
      <c r="H158" s="11"/>
      <c r="I158" s="11"/>
      <c r="J158" s="11"/>
      <c r="K158" s="11"/>
      <c r="L158" s="11"/>
      <c r="M158" s="11"/>
      <c r="N158" s="11"/>
      <c r="O158" s="11"/>
      <c r="P158" s="11"/>
      <c r="Q158" s="11"/>
      <c r="R158" s="11"/>
      <c r="S158" s="11"/>
    </row>
    <row r="159" spans="1:19">
      <c r="A159" s="11"/>
      <c r="B159" s="11"/>
      <c r="C159" s="11"/>
      <c r="D159" s="11"/>
      <c r="E159" s="11"/>
      <c r="F159" s="11"/>
      <c r="G159" s="12"/>
      <c r="H159" s="11"/>
      <c r="I159" s="11"/>
      <c r="J159" s="11"/>
      <c r="K159" s="11"/>
      <c r="L159" s="11"/>
      <c r="M159" s="11"/>
      <c r="N159" s="11"/>
      <c r="O159" s="11"/>
      <c r="P159" s="11"/>
      <c r="Q159" s="11"/>
      <c r="R159" s="11"/>
      <c r="S159" s="11"/>
    </row>
    <row r="160" spans="1:19">
      <c r="A160" s="11"/>
      <c r="B160" s="11"/>
      <c r="C160" s="11"/>
      <c r="D160" s="11"/>
      <c r="E160" s="11"/>
      <c r="F160" s="11"/>
      <c r="G160" s="12"/>
      <c r="H160" s="11"/>
      <c r="I160" s="11"/>
      <c r="J160" s="11"/>
      <c r="K160" s="11"/>
      <c r="L160" s="11"/>
      <c r="M160" s="11"/>
      <c r="N160" s="11"/>
      <c r="O160" s="11"/>
      <c r="P160" s="11"/>
      <c r="Q160" s="11"/>
      <c r="R160" s="11"/>
      <c r="S160" s="11"/>
    </row>
    <row r="161" spans="1:19">
      <c r="A161" s="11"/>
      <c r="B161" s="11"/>
      <c r="C161" s="11"/>
      <c r="D161" s="11"/>
      <c r="E161" s="11"/>
      <c r="F161" s="11"/>
      <c r="G161" s="12"/>
      <c r="H161" s="11"/>
      <c r="I161" s="11"/>
      <c r="J161" s="11"/>
      <c r="K161" s="11"/>
      <c r="L161" s="11"/>
      <c r="M161" s="11"/>
      <c r="N161" s="11"/>
      <c r="O161" s="11"/>
      <c r="P161" s="11"/>
      <c r="Q161" s="11"/>
      <c r="R161" s="11"/>
      <c r="S161" s="11"/>
    </row>
    <row r="162" spans="1:19">
      <c r="A162" s="11"/>
      <c r="B162" s="11"/>
      <c r="C162" s="11"/>
      <c r="D162" s="11"/>
      <c r="E162" s="11"/>
      <c r="F162" s="11"/>
      <c r="G162" s="12"/>
      <c r="H162" s="11"/>
      <c r="I162" s="11"/>
      <c r="J162" s="11"/>
      <c r="K162" s="11"/>
      <c r="L162" s="11"/>
      <c r="M162" s="11"/>
      <c r="N162" s="11"/>
      <c r="O162" s="11"/>
      <c r="P162" s="11"/>
      <c r="Q162" s="11"/>
      <c r="R162" s="11"/>
      <c r="S162" s="11"/>
    </row>
    <row r="163" spans="1:19">
      <c r="A163" s="11"/>
      <c r="B163" s="11"/>
      <c r="C163" s="11"/>
      <c r="D163" s="11"/>
      <c r="E163" s="11"/>
      <c r="F163" s="11"/>
      <c r="G163" s="12"/>
      <c r="H163" s="11"/>
      <c r="I163" s="11"/>
      <c r="J163" s="11"/>
      <c r="K163" s="11"/>
      <c r="L163" s="11"/>
      <c r="M163" s="11"/>
      <c r="N163" s="11"/>
      <c r="O163" s="11"/>
      <c r="P163" s="11"/>
      <c r="Q163" s="11"/>
      <c r="R163" s="11"/>
      <c r="S163" s="11"/>
    </row>
    <row r="164" spans="1:19">
      <c r="A164" s="11"/>
      <c r="B164" s="11"/>
      <c r="C164" s="11"/>
      <c r="D164" s="11"/>
      <c r="E164" s="11"/>
      <c r="F164" s="11"/>
      <c r="G164" s="12"/>
      <c r="H164" s="11"/>
      <c r="I164" s="11"/>
      <c r="J164" s="11"/>
      <c r="K164" s="11"/>
      <c r="L164" s="11"/>
      <c r="M164" s="11"/>
      <c r="N164" s="11"/>
      <c r="O164" s="11"/>
      <c r="P164" s="11"/>
      <c r="Q164" s="11"/>
      <c r="R164" s="11"/>
      <c r="S164" s="11"/>
    </row>
    <row r="165" spans="1:19">
      <c r="A165" s="11"/>
      <c r="B165" s="11"/>
      <c r="C165" s="11"/>
      <c r="D165" s="11"/>
      <c r="E165" s="11"/>
      <c r="F165" s="11"/>
      <c r="G165" s="12"/>
      <c r="H165" s="11"/>
      <c r="I165" s="11"/>
      <c r="J165" s="11"/>
      <c r="K165" s="11"/>
      <c r="L165" s="11"/>
      <c r="M165" s="11"/>
      <c r="N165" s="11"/>
      <c r="O165" s="11"/>
      <c r="P165" s="11"/>
      <c r="Q165" s="11"/>
      <c r="R165" s="11"/>
      <c r="S165" s="11"/>
    </row>
    <row r="166" spans="1:19">
      <c r="A166" s="11"/>
      <c r="B166" s="11"/>
      <c r="C166" s="11"/>
      <c r="D166" s="11"/>
      <c r="E166" s="11"/>
      <c r="F166" s="11"/>
      <c r="G166" s="12"/>
      <c r="H166" s="11"/>
      <c r="I166" s="11"/>
      <c r="J166" s="11"/>
      <c r="K166" s="11"/>
      <c r="L166" s="11"/>
      <c r="M166" s="11"/>
      <c r="N166" s="11"/>
      <c r="O166" s="11"/>
      <c r="P166" s="11"/>
      <c r="Q166" s="11"/>
      <c r="R166" s="11"/>
      <c r="S166" s="11"/>
    </row>
    <row r="167" spans="1:19">
      <c r="A167" s="11"/>
      <c r="B167" s="11"/>
      <c r="C167" s="11"/>
      <c r="D167" s="11"/>
      <c r="E167" s="11"/>
      <c r="F167" s="11"/>
      <c r="G167" s="12"/>
      <c r="H167" s="11"/>
      <c r="I167" s="11"/>
      <c r="J167" s="11"/>
      <c r="K167" s="11"/>
      <c r="L167" s="11"/>
      <c r="M167" s="11"/>
      <c r="N167" s="11"/>
      <c r="O167" s="11"/>
      <c r="P167" s="11"/>
      <c r="Q167" s="11"/>
      <c r="R167" s="11"/>
      <c r="S167" s="11"/>
    </row>
    <row r="168" spans="1:19">
      <c r="A168" s="11"/>
      <c r="B168" s="11"/>
      <c r="C168" s="11"/>
      <c r="D168" s="11"/>
      <c r="E168" s="11"/>
      <c r="F168" s="11"/>
      <c r="G168" s="12"/>
      <c r="H168" s="11"/>
      <c r="I168" s="11"/>
      <c r="J168" s="11"/>
      <c r="K168" s="11"/>
      <c r="L168" s="11"/>
      <c r="M168" s="11"/>
      <c r="N168" s="11"/>
      <c r="O168" s="11"/>
      <c r="P168" s="11"/>
      <c r="Q168" s="11"/>
      <c r="R168" s="11"/>
      <c r="S168" s="11"/>
    </row>
    <row r="169" spans="1:19">
      <c r="A169" s="11"/>
      <c r="B169" s="11"/>
      <c r="C169" s="11"/>
      <c r="D169" s="11"/>
      <c r="E169" s="11"/>
      <c r="F169" s="11"/>
      <c r="G169" s="12"/>
      <c r="H169" s="11"/>
      <c r="I169" s="11"/>
      <c r="J169" s="11"/>
      <c r="K169" s="11"/>
      <c r="L169" s="11"/>
      <c r="M169" s="11"/>
      <c r="N169" s="11"/>
      <c r="O169" s="11"/>
      <c r="P169" s="11"/>
      <c r="Q169" s="11"/>
      <c r="R169" s="11"/>
      <c r="S169" s="11"/>
    </row>
    <row r="170" spans="1:19">
      <c r="A170" s="11"/>
      <c r="B170" s="11"/>
      <c r="C170" s="11"/>
      <c r="D170" s="11"/>
      <c r="E170" s="11"/>
      <c r="F170" s="11"/>
      <c r="G170" s="12"/>
      <c r="H170" s="11"/>
      <c r="I170" s="11"/>
      <c r="J170" s="11"/>
      <c r="K170" s="11"/>
      <c r="L170" s="11"/>
      <c r="M170" s="11"/>
      <c r="N170" s="11"/>
      <c r="O170" s="11"/>
      <c r="P170" s="11"/>
      <c r="Q170" s="11"/>
      <c r="R170" s="11"/>
      <c r="S170" s="11"/>
    </row>
    <row r="171" spans="1:19">
      <c r="A171" s="11"/>
      <c r="B171" s="11"/>
      <c r="C171" s="11"/>
      <c r="D171" s="11"/>
      <c r="E171" s="11"/>
      <c r="F171" s="11"/>
      <c r="G171" s="12"/>
      <c r="H171" s="11"/>
      <c r="I171" s="11"/>
      <c r="J171" s="11"/>
      <c r="K171" s="11"/>
      <c r="L171" s="11"/>
      <c r="M171" s="11"/>
      <c r="N171" s="11"/>
      <c r="O171" s="11"/>
      <c r="P171" s="11"/>
      <c r="Q171" s="11"/>
      <c r="R171" s="11"/>
      <c r="S171" s="11"/>
    </row>
    <row r="172" spans="1:19">
      <c r="A172" s="11"/>
      <c r="B172" s="11"/>
      <c r="C172" s="11"/>
      <c r="D172" s="11"/>
      <c r="E172" s="11"/>
      <c r="F172" s="11"/>
      <c r="G172" s="12"/>
      <c r="H172" s="11"/>
      <c r="I172" s="11"/>
      <c r="J172" s="11"/>
      <c r="K172" s="11"/>
      <c r="L172" s="11"/>
      <c r="M172" s="11"/>
      <c r="N172" s="11"/>
      <c r="O172" s="11"/>
      <c r="P172" s="11"/>
      <c r="Q172" s="11"/>
      <c r="R172" s="11"/>
      <c r="S172" s="11"/>
    </row>
    <row r="173" spans="1:19">
      <c r="A173" s="11"/>
      <c r="B173" s="11"/>
      <c r="C173" s="11"/>
      <c r="D173" s="11"/>
      <c r="E173" s="11"/>
      <c r="F173" s="11"/>
      <c r="G173" s="12"/>
      <c r="H173" s="11"/>
      <c r="I173" s="11"/>
      <c r="J173" s="11"/>
      <c r="K173" s="11"/>
      <c r="L173" s="11"/>
      <c r="M173" s="11"/>
      <c r="N173" s="11"/>
      <c r="O173" s="11"/>
      <c r="P173" s="11"/>
      <c r="Q173" s="11"/>
      <c r="R173" s="11"/>
      <c r="S173" s="11"/>
    </row>
    <row r="174" spans="1:19">
      <c r="A174" s="11"/>
      <c r="B174" s="11"/>
      <c r="C174" s="11"/>
      <c r="D174" s="11"/>
      <c r="E174" s="11"/>
      <c r="F174" s="11"/>
      <c r="G174" s="12"/>
      <c r="H174" s="11"/>
      <c r="I174" s="11"/>
      <c r="J174" s="11"/>
      <c r="K174" s="11"/>
      <c r="L174" s="11"/>
      <c r="M174" s="11"/>
      <c r="N174" s="11"/>
      <c r="O174" s="11"/>
      <c r="P174" s="11"/>
      <c r="Q174" s="11"/>
      <c r="R174" s="11"/>
      <c r="S174" s="11"/>
    </row>
    <row r="175" spans="1:19">
      <c r="A175" s="11"/>
      <c r="B175" s="11"/>
      <c r="C175" s="11"/>
      <c r="D175" s="11"/>
      <c r="E175" s="11"/>
      <c r="F175" s="11"/>
      <c r="G175" s="12"/>
      <c r="H175" s="11"/>
      <c r="I175" s="11"/>
      <c r="J175" s="11"/>
      <c r="K175" s="11"/>
      <c r="L175" s="11"/>
      <c r="M175" s="11"/>
      <c r="N175" s="11"/>
      <c r="O175" s="11"/>
      <c r="P175" s="11"/>
      <c r="Q175" s="11"/>
      <c r="R175" s="11"/>
      <c r="S175" s="11"/>
    </row>
    <row r="176" spans="1:19">
      <c r="A176" s="11"/>
      <c r="B176" s="11"/>
      <c r="C176" s="11"/>
      <c r="D176" s="11"/>
      <c r="E176" s="11"/>
      <c r="F176" s="11"/>
      <c r="G176" s="12"/>
      <c r="H176" s="11"/>
      <c r="I176" s="11"/>
      <c r="J176" s="11"/>
      <c r="K176" s="11"/>
      <c r="L176" s="11"/>
      <c r="M176" s="11"/>
      <c r="N176" s="11"/>
      <c r="O176" s="11"/>
      <c r="P176" s="11"/>
      <c r="Q176" s="11"/>
      <c r="R176" s="11"/>
      <c r="S176" s="11"/>
    </row>
    <row r="177" spans="1:19">
      <c r="A177" s="11"/>
      <c r="B177" s="11"/>
      <c r="C177" s="11"/>
      <c r="D177" s="11"/>
      <c r="E177" s="11"/>
      <c r="F177" s="11"/>
      <c r="G177" s="12"/>
      <c r="H177" s="11"/>
      <c r="I177" s="11"/>
      <c r="J177" s="11"/>
      <c r="K177" s="11"/>
      <c r="L177" s="11"/>
      <c r="M177" s="11"/>
      <c r="N177" s="11"/>
      <c r="O177" s="11"/>
      <c r="P177" s="11"/>
      <c r="Q177" s="11"/>
      <c r="R177" s="11"/>
      <c r="S177" s="11"/>
    </row>
    <row r="178" spans="1:19">
      <c r="A178" s="11"/>
      <c r="B178" s="11"/>
      <c r="C178" s="11"/>
      <c r="D178" s="11"/>
      <c r="E178" s="11"/>
      <c r="F178" s="11"/>
      <c r="G178" s="12"/>
      <c r="H178" s="11"/>
      <c r="I178" s="11"/>
      <c r="J178" s="11"/>
      <c r="K178" s="11"/>
      <c r="L178" s="11"/>
      <c r="M178" s="11"/>
      <c r="N178" s="11"/>
      <c r="O178" s="11"/>
      <c r="P178" s="11"/>
      <c r="Q178" s="11"/>
      <c r="R178" s="11"/>
      <c r="S178" s="11"/>
    </row>
    <row r="179" spans="1:19">
      <c r="A179" s="11"/>
      <c r="B179" s="11"/>
      <c r="C179" s="11"/>
      <c r="D179" s="11"/>
      <c r="E179" s="11"/>
      <c r="F179" s="11"/>
      <c r="G179" s="12"/>
      <c r="H179" s="11"/>
      <c r="I179" s="11"/>
      <c r="J179" s="11"/>
      <c r="K179" s="11"/>
      <c r="L179" s="11"/>
      <c r="M179" s="11"/>
      <c r="N179" s="11"/>
      <c r="O179" s="11"/>
      <c r="P179" s="11"/>
      <c r="Q179" s="11"/>
      <c r="R179" s="11"/>
      <c r="S179" s="11"/>
    </row>
    <row r="180" spans="1:19">
      <c r="A180" s="11"/>
      <c r="B180" s="11"/>
      <c r="C180" s="11"/>
      <c r="D180" s="11"/>
      <c r="E180" s="11"/>
      <c r="F180" s="11"/>
      <c r="G180" s="12"/>
      <c r="H180" s="11"/>
      <c r="I180" s="11"/>
      <c r="J180" s="11"/>
      <c r="K180" s="11"/>
      <c r="L180" s="11"/>
      <c r="M180" s="11"/>
      <c r="N180" s="11"/>
      <c r="O180" s="11"/>
      <c r="P180" s="11"/>
      <c r="Q180" s="11"/>
      <c r="R180" s="11"/>
      <c r="S180" s="11"/>
    </row>
    <row r="181" spans="1:19">
      <c r="A181" s="11"/>
      <c r="B181" s="11"/>
      <c r="C181" s="11"/>
      <c r="D181" s="11"/>
      <c r="E181" s="11"/>
      <c r="F181" s="11"/>
      <c r="G181" s="12"/>
      <c r="H181" s="11"/>
      <c r="I181" s="11"/>
      <c r="J181" s="11"/>
      <c r="K181" s="11"/>
      <c r="L181" s="11"/>
      <c r="M181" s="11"/>
      <c r="N181" s="11"/>
      <c r="O181" s="11"/>
      <c r="P181" s="11"/>
      <c r="Q181" s="11"/>
      <c r="R181" s="11"/>
      <c r="S181" s="11"/>
    </row>
    <row r="182" spans="1:19">
      <c r="A182" s="11"/>
      <c r="B182" s="11"/>
      <c r="C182" s="11"/>
      <c r="D182" s="11"/>
      <c r="E182" s="11"/>
      <c r="F182" s="11"/>
      <c r="G182" s="12"/>
      <c r="H182" s="11"/>
      <c r="I182" s="11"/>
      <c r="J182" s="11"/>
      <c r="K182" s="11"/>
      <c r="L182" s="11"/>
      <c r="M182" s="11"/>
      <c r="N182" s="11"/>
      <c r="O182" s="11"/>
      <c r="P182" s="11"/>
      <c r="Q182" s="11"/>
      <c r="R182" s="11"/>
      <c r="S182" s="11"/>
    </row>
    <row r="183" spans="1:19">
      <c r="A183" s="11"/>
      <c r="B183" s="11"/>
      <c r="C183" s="11"/>
      <c r="D183" s="11"/>
      <c r="E183" s="11"/>
      <c r="F183" s="11"/>
      <c r="G183" s="12"/>
      <c r="H183" s="11"/>
      <c r="I183" s="11"/>
      <c r="J183" s="11"/>
      <c r="K183" s="11"/>
      <c r="L183" s="11"/>
      <c r="M183" s="11"/>
      <c r="N183" s="11"/>
      <c r="O183" s="11"/>
      <c r="P183" s="11"/>
      <c r="Q183" s="11"/>
      <c r="R183" s="11"/>
      <c r="S183" s="11"/>
    </row>
    <row r="184" spans="1:19">
      <c r="A184" s="11"/>
      <c r="B184" s="11"/>
      <c r="C184" s="11"/>
      <c r="D184" s="11"/>
      <c r="E184" s="11"/>
      <c r="F184" s="11"/>
      <c r="G184" s="12"/>
      <c r="H184" s="11"/>
      <c r="I184" s="11"/>
      <c r="J184" s="11"/>
      <c r="K184" s="11"/>
      <c r="L184" s="11"/>
      <c r="M184" s="11"/>
      <c r="N184" s="11"/>
      <c r="O184" s="11"/>
      <c r="P184" s="11"/>
      <c r="Q184" s="11"/>
      <c r="R184" s="11"/>
      <c r="S184" s="11"/>
    </row>
    <row r="185" spans="1:19">
      <c r="A185" s="11"/>
      <c r="B185" s="11"/>
      <c r="C185" s="11"/>
      <c r="D185" s="11"/>
      <c r="E185" s="11"/>
      <c r="F185" s="11"/>
      <c r="G185" s="12"/>
      <c r="H185" s="11"/>
      <c r="I185" s="11"/>
      <c r="J185" s="11"/>
      <c r="K185" s="11"/>
      <c r="L185" s="11"/>
      <c r="M185" s="11"/>
      <c r="N185" s="11"/>
      <c r="O185" s="11"/>
      <c r="P185" s="11"/>
      <c r="Q185" s="11"/>
      <c r="R185" s="11"/>
      <c r="S185" s="11"/>
    </row>
    <row r="186" spans="1:19">
      <c r="A186" s="11"/>
      <c r="B186" s="11"/>
      <c r="C186" s="11"/>
      <c r="D186" s="11"/>
      <c r="E186" s="11"/>
      <c r="F186" s="11"/>
      <c r="G186" s="12"/>
      <c r="H186" s="11"/>
      <c r="I186" s="11"/>
      <c r="J186" s="11"/>
      <c r="K186" s="11"/>
      <c r="L186" s="11"/>
      <c r="M186" s="11"/>
      <c r="N186" s="11"/>
      <c r="O186" s="11"/>
      <c r="P186" s="11"/>
      <c r="Q186" s="11"/>
      <c r="R186" s="11"/>
      <c r="S186" s="11"/>
    </row>
    <row r="187" spans="1:19">
      <c r="A187" s="11"/>
      <c r="B187" s="11"/>
      <c r="C187" s="11"/>
      <c r="D187" s="11"/>
      <c r="E187" s="11"/>
      <c r="F187" s="11"/>
      <c r="G187" s="12"/>
      <c r="H187" s="11"/>
      <c r="I187" s="11"/>
      <c r="J187" s="11"/>
      <c r="K187" s="11"/>
      <c r="L187" s="11"/>
      <c r="M187" s="11"/>
      <c r="N187" s="11"/>
      <c r="O187" s="11"/>
      <c r="P187" s="11"/>
      <c r="Q187" s="11"/>
      <c r="R187" s="11"/>
      <c r="S187" s="11"/>
    </row>
    <row r="188" spans="1:19">
      <c r="A188" s="11"/>
      <c r="B188" s="11"/>
      <c r="C188" s="11"/>
      <c r="D188" s="11"/>
      <c r="E188" s="11"/>
      <c r="F188" s="11"/>
      <c r="G188" s="12"/>
      <c r="H188" s="11"/>
      <c r="I188" s="11"/>
      <c r="J188" s="11"/>
      <c r="K188" s="11"/>
      <c r="L188" s="11"/>
      <c r="M188" s="11"/>
      <c r="N188" s="11"/>
      <c r="O188" s="11"/>
      <c r="P188" s="11"/>
      <c r="Q188" s="11"/>
      <c r="R188" s="11"/>
      <c r="S188" s="11"/>
    </row>
    <row r="189" spans="1:19">
      <c r="A189" s="11"/>
      <c r="B189" s="11"/>
      <c r="C189" s="11"/>
      <c r="D189" s="11"/>
      <c r="E189" s="11"/>
      <c r="F189" s="11"/>
      <c r="G189" s="12"/>
      <c r="H189" s="11"/>
      <c r="I189" s="11"/>
      <c r="J189" s="11"/>
      <c r="K189" s="11"/>
      <c r="L189" s="11"/>
      <c r="M189" s="11"/>
      <c r="N189" s="11"/>
      <c r="O189" s="11"/>
      <c r="P189" s="11"/>
      <c r="Q189" s="11"/>
      <c r="R189" s="11"/>
      <c r="S189" s="11"/>
    </row>
    <row r="190" spans="1:19">
      <c r="A190" s="11"/>
      <c r="B190" s="11"/>
      <c r="C190" s="11"/>
      <c r="D190" s="11"/>
      <c r="E190" s="11"/>
      <c r="F190" s="11"/>
      <c r="G190" s="12"/>
      <c r="H190" s="11"/>
      <c r="I190" s="11"/>
      <c r="J190" s="11"/>
      <c r="K190" s="11"/>
      <c r="L190" s="11"/>
      <c r="M190" s="11"/>
      <c r="N190" s="11"/>
      <c r="O190" s="11"/>
      <c r="P190" s="11"/>
      <c r="Q190" s="11"/>
      <c r="R190" s="11"/>
      <c r="S190" s="11"/>
    </row>
    <row r="191" spans="1:19">
      <c r="A191" s="11"/>
      <c r="B191" s="11"/>
      <c r="C191" s="11"/>
      <c r="D191" s="11"/>
      <c r="E191" s="11"/>
      <c r="F191" s="11"/>
      <c r="G191" s="12"/>
      <c r="H191" s="11"/>
      <c r="I191" s="11"/>
      <c r="J191" s="11"/>
      <c r="K191" s="11"/>
      <c r="L191" s="11"/>
      <c r="M191" s="11"/>
      <c r="N191" s="11"/>
      <c r="O191" s="11"/>
      <c r="P191" s="11"/>
      <c r="Q191" s="11"/>
      <c r="R191" s="11"/>
      <c r="S191" s="11"/>
    </row>
    <row r="192" spans="1:19">
      <c r="A192" s="11"/>
      <c r="B192" s="11"/>
      <c r="C192" s="11"/>
      <c r="D192" s="11"/>
      <c r="E192" s="11"/>
      <c r="F192" s="11"/>
      <c r="G192" s="12"/>
      <c r="H192" s="11"/>
      <c r="I192" s="11"/>
      <c r="J192" s="11"/>
      <c r="K192" s="11"/>
      <c r="L192" s="11"/>
      <c r="M192" s="11"/>
      <c r="N192" s="11"/>
      <c r="O192" s="11"/>
      <c r="P192" s="11"/>
      <c r="Q192" s="11"/>
      <c r="R192" s="11"/>
      <c r="S192" s="11"/>
    </row>
    <row r="193" spans="1:19">
      <c r="A193" s="11"/>
      <c r="B193" s="11"/>
      <c r="C193" s="11"/>
      <c r="D193" s="11"/>
      <c r="E193" s="11"/>
      <c r="F193" s="11"/>
      <c r="G193" s="12"/>
      <c r="H193" s="11"/>
      <c r="I193" s="11"/>
      <c r="J193" s="11"/>
      <c r="K193" s="11"/>
      <c r="L193" s="11"/>
      <c r="M193" s="11"/>
      <c r="N193" s="11"/>
      <c r="O193" s="11"/>
      <c r="P193" s="11"/>
      <c r="Q193" s="11"/>
      <c r="R193" s="11"/>
      <c r="S193" s="11"/>
    </row>
    <row r="194" spans="1:19">
      <c r="A194" s="11"/>
      <c r="B194" s="11"/>
      <c r="C194" s="11"/>
      <c r="D194" s="11"/>
      <c r="E194" s="11"/>
      <c r="F194" s="11"/>
      <c r="G194" s="12"/>
      <c r="H194" s="11"/>
      <c r="I194" s="11"/>
      <c r="J194" s="11"/>
      <c r="K194" s="11"/>
      <c r="L194" s="11"/>
      <c r="M194" s="11"/>
      <c r="N194" s="11"/>
      <c r="O194" s="11"/>
      <c r="P194" s="11"/>
      <c r="Q194" s="11"/>
      <c r="R194" s="11"/>
      <c r="S194" s="11"/>
    </row>
    <row r="195" spans="1:19">
      <c r="A195" s="11"/>
      <c r="B195" s="11"/>
      <c r="C195" s="11"/>
      <c r="D195" s="11"/>
      <c r="E195" s="11"/>
      <c r="F195" s="11"/>
      <c r="G195" s="12"/>
      <c r="H195" s="11"/>
      <c r="I195" s="11"/>
      <c r="J195" s="11"/>
      <c r="K195" s="11"/>
      <c r="L195" s="11"/>
      <c r="M195" s="11"/>
      <c r="N195" s="11"/>
      <c r="O195" s="11"/>
      <c r="P195" s="11"/>
      <c r="Q195" s="11"/>
      <c r="R195" s="11"/>
      <c r="S195" s="11"/>
    </row>
    <row r="196" spans="1:19">
      <c r="A196" s="11"/>
      <c r="B196" s="11"/>
      <c r="C196" s="11"/>
      <c r="D196" s="11"/>
      <c r="E196" s="11"/>
      <c r="F196" s="11"/>
      <c r="G196" s="12"/>
      <c r="H196" s="11"/>
      <c r="I196" s="11"/>
      <c r="J196" s="11"/>
      <c r="K196" s="11"/>
      <c r="L196" s="11"/>
      <c r="M196" s="11"/>
      <c r="N196" s="11"/>
      <c r="O196" s="11"/>
      <c r="P196" s="11"/>
      <c r="Q196" s="11"/>
      <c r="R196" s="11"/>
      <c r="S196" s="11"/>
    </row>
    <row r="197" spans="1:19">
      <c r="A197" s="11"/>
      <c r="B197" s="11"/>
      <c r="C197" s="11"/>
      <c r="D197" s="11"/>
      <c r="E197" s="11"/>
      <c r="F197" s="11"/>
      <c r="G197" s="12"/>
      <c r="H197" s="11"/>
      <c r="I197" s="11"/>
      <c r="J197" s="11"/>
      <c r="K197" s="11"/>
      <c r="L197" s="11"/>
      <c r="M197" s="11"/>
      <c r="N197" s="11"/>
      <c r="O197" s="11"/>
      <c r="P197" s="11"/>
      <c r="Q197" s="11"/>
      <c r="R197" s="11"/>
      <c r="S197" s="11"/>
    </row>
    <row r="198" spans="1:19">
      <c r="A198" s="11"/>
      <c r="B198" s="11"/>
      <c r="C198" s="11"/>
      <c r="D198" s="11"/>
      <c r="E198" s="11"/>
      <c r="F198" s="11"/>
      <c r="G198" s="12"/>
      <c r="H198" s="11"/>
      <c r="I198" s="11"/>
      <c r="J198" s="11"/>
      <c r="K198" s="11"/>
      <c r="L198" s="11"/>
      <c r="M198" s="11"/>
      <c r="N198" s="11"/>
      <c r="O198" s="11"/>
      <c r="P198" s="11"/>
      <c r="Q198" s="11"/>
      <c r="R198" s="11"/>
      <c r="S198" s="11"/>
    </row>
    <row r="199" spans="1:19">
      <c r="A199" s="11"/>
      <c r="B199" s="11"/>
      <c r="C199" s="11"/>
      <c r="D199" s="11"/>
      <c r="E199" s="11"/>
      <c r="F199" s="11"/>
      <c r="G199" s="12"/>
      <c r="H199" s="11"/>
      <c r="I199" s="11"/>
      <c r="J199" s="11"/>
      <c r="K199" s="11"/>
      <c r="L199" s="11"/>
      <c r="M199" s="11"/>
      <c r="N199" s="11"/>
      <c r="O199" s="11"/>
      <c r="P199" s="11"/>
      <c r="Q199" s="11"/>
      <c r="R199" s="11"/>
      <c r="S199" s="11"/>
    </row>
    <row r="200" spans="1:19">
      <c r="A200" s="11"/>
      <c r="B200" s="11"/>
      <c r="C200" s="11"/>
      <c r="D200" s="11"/>
      <c r="E200" s="11"/>
      <c r="F200" s="11"/>
      <c r="G200" s="12"/>
      <c r="H200" s="11"/>
      <c r="I200" s="11"/>
      <c r="J200" s="11"/>
      <c r="K200" s="11"/>
      <c r="L200" s="11"/>
      <c r="M200" s="11"/>
      <c r="N200" s="11"/>
      <c r="O200" s="11"/>
      <c r="P200" s="11"/>
      <c r="Q200" s="11"/>
      <c r="R200" s="11"/>
      <c r="S200" s="11"/>
    </row>
    <row r="201" spans="1:19">
      <c r="A201" s="11"/>
      <c r="B201" s="11"/>
      <c r="C201" s="11"/>
      <c r="D201" s="11"/>
      <c r="E201" s="11"/>
      <c r="F201" s="11"/>
      <c r="G201" s="12"/>
      <c r="H201" s="11"/>
      <c r="I201" s="11"/>
      <c r="J201" s="11"/>
      <c r="K201" s="11"/>
      <c r="L201" s="11"/>
      <c r="M201" s="11"/>
      <c r="N201" s="11"/>
      <c r="O201" s="11"/>
      <c r="P201" s="11"/>
      <c r="Q201" s="11"/>
      <c r="R201" s="11"/>
      <c r="S201" s="11"/>
    </row>
    <row r="202" spans="1:19">
      <c r="A202" s="11"/>
      <c r="B202" s="11"/>
      <c r="C202" s="11"/>
      <c r="D202" s="11"/>
      <c r="E202" s="11"/>
      <c r="F202" s="11"/>
      <c r="G202" s="12"/>
      <c r="H202" s="11"/>
      <c r="I202" s="11"/>
      <c r="J202" s="11"/>
      <c r="K202" s="11"/>
      <c r="L202" s="11"/>
      <c r="M202" s="11"/>
      <c r="N202" s="11"/>
      <c r="O202" s="11"/>
      <c r="P202" s="11"/>
      <c r="Q202" s="11"/>
      <c r="R202" s="11"/>
      <c r="S202" s="11"/>
    </row>
    <row r="203" spans="1:19">
      <c r="A203" s="11"/>
      <c r="B203" s="11"/>
      <c r="C203" s="11"/>
      <c r="D203" s="11"/>
      <c r="E203" s="11"/>
      <c r="F203" s="11"/>
      <c r="G203" s="12"/>
      <c r="H203" s="11"/>
      <c r="I203" s="11"/>
      <c r="J203" s="11"/>
      <c r="K203" s="11"/>
      <c r="L203" s="11"/>
      <c r="M203" s="11"/>
      <c r="N203" s="11"/>
      <c r="O203" s="11"/>
      <c r="P203" s="11"/>
      <c r="Q203" s="11"/>
      <c r="R203" s="11"/>
      <c r="S203" s="11"/>
    </row>
    <row r="204" spans="1:19">
      <c r="A204" s="11"/>
      <c r="B204" s="11"/>
      <c r="C204" s="11"/>
      <c r="D204" s="11"/>
      <c r="E204" s="11"/>
      <c r="F204" s="11"/>
      <c r="G204" s="12"/>
      <c r="H204" s="11"/>
      <c r="I204" s="11"/>
      <c r="J204" s="11"/>
      <c r="K204" s="11"/>
      <c r="L204" s="11"/>
      <c r="M204" s="11"/>
      <c r="N204" s="11"/>
      <c r="O204" s="11"/>
      <c r="P204" s="11"/>
      <c r="Q204" s="11"/>
      <c r="R204" s="11"/>
      <c r="S204" s="11"/>
    </row>
    <row r="205" spans="1:19">
      <c r="A205" s="11"/>
      <c r="B205" s="11"/>
      <c r="C205" s="11"/>
      <c r="D205" s="11"/>
      <c r="E205" s="11"/>
      <c r="F205" s="11"/>
      <c r="G205" s="12"/>
      <c r="H205" s="11"/>
      <c r="I205" s="11"/>
      <c r="J205" s="11"/>
      <c r="K205" s="11"/>
      <c r="L205" s="11"/>
      <c r="M205" s="11"/>
      <c r="N205" s="11"/>
      <c r="O205" s="11"/>
      <c r="P205" s="11"/>
      <c r="Q205" s="11"/>
      <c r="R205" s="11"/>
      <c r="S205" s="11"/>
    </row>
    <row r="206" spans="1:19">
      <c r="A206" s="11"/>
      <c r="B206" s="11"/>
      <c r="C206" s="11"/>
      <c r="D206" s="11"/>
      <c r="E206" s="11"/>
      <c r="F206" s="11"/>
      <c r="G206" s="12"/>
      <c r="H206" s="11"/>
      <c r="I206" s="11"/>
      <c r="J206" s="11"/>
      <c r="K206" s="11"/>
      <c r="L206" s="11"/>
      <c r="M206" s="11"/>
      <c r="N206" s="11"/>
      <c r="O206" s="11"/>
      <c r="P206" s="11"/>
      <c r="Q206" s="11"/>
      <c r="R206" s="11"/>
      <c r="S206" s="11"/>
    </row>
    <row r="207" spans="1:19">
      <c r="A207" s="11"/>
      <c r="B207" s="11"/>
      <c r="C207" s="11"/>
      <c r="D207" s="11"/>
      <c r="E207" s="11"/>
      <c r="F207" s="11"/>
      <c r="G207" s="12"/>
      <c r="H207" s="11"/>
      <c r="I207" s="11"/>
      <c r="J207" s="11"/>
      <c r="K207" s="11"/>
      <c r="L207" s="11"/>
      <c r="M207" s="11"/>
      <c r="N207" s="11"/>
      <c r="O207" s="11"/>
      <c r="P207" s="11"/>
      <c r="Q207" s="11"/>
      <c r="R207" s="11"/>
      <c r="S207" s="11"/>
    </row>
    <row r="208" spans="1:19">
      <c r="A208" s="11"/>
      <c r="B208" s="11"/>
      <c r="C208" s="11"/>
      <c r="D208" s="11"/>
      <c r="E208" s="11"/>
      <c r="F208" s="11"/>
      <c r="G208" s="12"/>
      <c r="H208" s="11"/>
      <c r="I208" s="11"/>
      <c r="J208" s="11"/>
      <c r="K208" s="11"/>
      <c r="L208" s="11"/>
      <c r="M208" s="11"/>
      <c r="N208" s="11"/>
      <c r="O208" s="11"/>
      <c r="P208" s="11"/>
      <c r="Q208" s="11"/>
      <c r="R208" s="11"/>
      <c r="S208" s="11"/>
    </row>
    <row r="209" spans="1:19">
      <c r="A209" s="11"/>
      <c r="B209" s="11"/>
      <c r="C209" s="11"/>
      <c r="D209" s="11"/>
      <c r="E209" s="11"/>
      <c r="F209" s="11"/>
      <c r="G209" s="12"/>
      <c r="H209" s="11"/>
      <c r="I209" s="11"/>
      <c r="J209" s="11"/>
      <c r="K209" s="11"/>
      <c r="L209" s="11"/>
      <c r="M209" s="11"/>
      <c r="N209" s="11"/>
      <c r="O209" s="11"/>
      <c r="P209" s="11"/>
      <c r="Q209" s="11"/>
      <c r="R209" s="11"/>
      <c r="S209" s="11"/>
    </row>
    <row r="210" spans="1:19">
      <c r="A210" s="11"/>
      <c r="B210" s="11"/>
      <c r="C210" s="11"/>
      <c r="D210" s="11"/>
      <c r="E210" s="11"/>
      <c r="F210" s="11"/>
      <c r="G210" s="12"/>
      <c r="H210" s="11"/>
      <c r="I210" s="11"/>
      <c r="J210" s="11"/>
      <c r="K210" s="11"/>
      <c r="L210" s="11"/>
      <c r="M210" s="11"/>
      <c r="N210" s="11"/>
      <c r="O210" s="11"/>
      <c r="P210" s="11"/>
      <c r="Q210" s="11"/>
      <c r="R210" s="11"/>
      <c r="S210" s="11"/>
    </row>
    <row r="211" spans="1:19">
      <c r="A211" s="11"/>
      <c r="B211" s="11"/>
      <c r="C211" s="11"/>
      <c r="D211" s="11"/>
      <c r="E211" s="11"/>
      <c r="F211" s="11"/>
      <c r="G211" s="12"/>
      <c r="H211" s="11"/>
      <c r="I211" s="11"/>
      <c r="J211" s="11"/>
      <c r="K211" s="11"/>
      <c r="L211" s="11"/>
      <c r="M211" s="11"/>
      <c r="N211" s="11"/>
      <c r="O211" s="11"/>
      <c r="P211" s="11"/>
      <c r="Q211" s="11"/>
      <c r="R211" s="11"/>
      <c r="S211" s="11"/>
    </row>
    <row r="212" spans="1:19">
      <c r="A212" s="11"/>
      <c r="B212" s="11"/>
      <c r="C212" s="11"/>
      <c r="D212" s="11"/>
      <c r="E212" s="11"/>
      <c r="F212" s="11"/>
      <c r="G212" s="12"/>
      <c r="H212" s="11"/>
      <c r="I212" s="11"/>
      <c r="J212" s="11"/>
      <c r="K212" s="11"/>
      <c r="L212" s="11"/>
      <c r="M212" s="11"/>
      <c r="N212" s="11"/>
      <c r="O212" s="11"/>
      <c r="P212" s="11"/>
      <c r="Q212" s="11"/>
      <c r="R212" s="11"/>
      <c r="S212" s="11"/>
    </row>
    <row r="213" spans="1:19">
      <c r="A213" s="11"/>
      <c r="B213" s="11"/>
      <c r="C213" s="11"/>
      <c r="D213" s="11"/>
      <c r="E213" s="11"/>
      <c r="F213" s="11"/>
      <c r="G213" s="12"/>
      <c r="H213" s="11"/>
      <c r="I213" s="11"/>
      <c r="J213" s="11"/>
      <c r="K213" s="11"/>
      <c r="L213" s="11"/>
      <c r="M213" s="11"/>
      <c r="N213" s="11"/>
      <c r="O213" s="11"/>
      <c r="P213" s="11"/>
      <c r="Q213" s="11"/>
      <c r="R213" s="11"/>
      <c r="S213" s="11"/>
    </row>
    <row r="214" spans="1:19">
      <c r="A214" s="11"/>
      <c r="B214" s="11"/>
      <c r="C214" s="11"/>
      <c r="D214" s="11"/>
      <c r="E214" s="11"/>
      <c r="F214" s="11"/>
      <c r="G214" s="12"/>
      <c r="H214" s="11"/>
      <c r="I214" s="11"/>
      <c r="J214" s="11"/>
      <c r="K214" s="11"/>
      <c r="L214" s="11"/>
      <c r="M214" s="11"/>
      <c r="N214" s="11"/>
      <c r="O214" s="11"/>
      <c r="P214" s="11"/>
      <c r="Q214" s="11"/>
      <c r="R214" s="11"/>
      <c r="S214" s="11"/>
    </row>
    <row r="215" spans="1:19">
      <c r="A215" s="11"/>
      <c r="B215" s="11"/>
      <c r="C215" s="11"/>
      <c r="D215" s="11"/>
      <c r="E215" s="11"/>
      <c r="F215" s="11"/>
      <c r="G215" s="12"/>
      <c r="H215" s="11"/>
      <c r="I215" s="11"/>
      <c r="J215" s="11"/>
      <c r="K215" s="11"/>
      <c r="L215" s="11"/>
      <c r="M215" s="11"/>
      <c r="N215" s="11"/>
      <c r="O215" s="11"/>
      <c r="P215" s="11"/>
      <c r="Q215" s="11"/>
      <c r="R215" s="11"/>
      <c r="S215" s="11"/>
    </row>
    <row r="216" spans="1:19">
      <c r="A216" s="11"/>
      <c r="B216" s="11"/>
      <c r="C216" s="11"/>
      <c r="D216" s="11"/>
      <c r="E216" s="11"/>
      <c r="F216" s="11"/>
      <c r="G216" s="12"/>
      <c r="H216" s="11"/>
      <c r="I216" s="11"/>
      <c r="J216" s="11"/>
      <c r="K216" s="11"/>
      <c r="L216" s="11"/>
      <c r="M216" s="11"/>
      <c r="N216" s="11"/>
      <c r="O216" s="11"/>
      <c r="P216" s="11"/>
      <c r="Q216" s="11"/>
      <c r="R216" s="11"/>
      <c r="S216" s="11"/>
    </row>
    <row r="217" spans="1:19">
      <c r="A217" s="11"/>
      <c r="B217" s="11"/>
      <c r="C217" s="11"/>
      <c r="D217" s="11"/>
      <c r="E217" s="11"/>
      <c r="F217" s="11"/>
      <c r="G217" s="12"/>
      <c r="H217" s="11"/>
      <c r="I217" s="11"/>
      <c r="J217" s="11"/>
      <c r="K217" s="11"/>
      <c r="L217" s="11"/>
      <c r="M217" s="11"/>
      <c r="N217" s="11"/>
      <c r="O217" s="11"/>
      <c r="P217" s="11"/>
      <c r="Q217" s="11"/>
      <c r="R217" s="11"/>
      <c r="S217" s="11"/>
    </row>
    <row r="218" spans="1:19">
      <c r="A218" s="11"/>
      <c r="B218" s="11"/>
      <c r="C218" s="11"/>
      <c r="D218" s="11"/>
      <c r="E218" s="11"/>
      <c r="F218" s="11"/>
      <c r="G218" s="12"/>
      <c r="H218" s="11"/>
      <c r="I218" s="11"/>
      <c r="J218" s="11"/>
      <c r="K218" s="11"/>
      <c r="L218" s="11"/>
      <c r="M218" s="11"/>
      <c r="N218" s="11"/>
      <c r="O218" s="11"/>
      <c r="P218" s="11"/>
      <c r="Q218" s="11"/>
      <c r="R218" s="11"/>
      <c r="S218" s="11"/>
    </row>
    <row r="219" spans="1:19">
      <c r="A219" s="11"/>
      <c r="B219" s="11"/>
      <c r="C219" s="11"/>
      <c r="D219" s="11"/>
      <c r="E219" s="11"/>
      <c r="F219" s="11"/>
      <c r="G219" s="12"/>
      <c r="H219" s="11"/>
      <c r="I219" s="11"/>
      <c r="J219" s="11"/>
      <c r="K219" s="11"/>
      <c r="L219" s="11"/>
      <c r="M219" s="11"/>
      <c r="N219" s="11"/>
      <c r="O219" s="11"/>
      <c r="P219" s="11"/>
      <c r="Q219" s="11"/>
      <c r="R219" s="11"/>
      <c r="S219" s="11"/>
    </row>
    <row r="220" spans="1:19">
      <c r="A220" s="11"/>
      <c r="B220" s="11"/>
      <c r="C220" s="11"/>
      <c r="D220" s="11"/>
      <c r="E220" s="11"/>
      <c r="F220" s="11"/>
      <c r="G220" s="12"/>
      <c r="H220" s="11"/>
      <c r="I220" s="11"/>
      <c r="J220" s="11"/>
      <c r="K220" s="11"/>
      <c r="L220" s="11"/>
      <c r="M220" s="11"/>
      <c r="N220" s="11"/>
      <c r="O220" s="11"/>
      <c r="P220" s="11"/>
      <c r="Q220" s="11"/>
      <c r="R220" s="11"/>
      <c r="S220" s="11"/>
    </row>
    <row r="221" spans="1:19">
      <c r="A221" s="11"/>
      <c r="B221" s="11"/>
      <c r="C221" s="11"/>
      <c r="D221" s="11"/>
      <c r="E221" s="11"/>
      <c r="F221" s="11"/>
      <c r="G221" s="12"/>
      <c r="H221" s="11"/>
      <c r="I221" s="11"/>
      <c r="J221" s="11"/>
      <c r="K221" s="11"/>
      <c r="L221" s="11"/>
      <c r="M221" s="11"/>
      <c r="N221" s="11"/>
      <c r="O221" s="11"/>
      <c r="P221" s="11"/>
      <c r="Q221" s="11"/>
      <c r="R221" s="11"/>
      <c r="S221" s="11"/>
    </row>
    <row r="222" spans="1:19">
      <c r="A222" s="11"/>
      <c r="B222" s="11"/>
      <c r="C222" s="11"/>
      <c r="D222" s="11"/>
      <c r="E222" s="11"/>
      <c r="F222" s="11"/>
      <c r="G222" s="12"/>
      <c r="H222" s="11"/>
      <c r="I222" s="11"/>
      <c r="J222" s="11"/>
      <c r="K222" s="11"/>
      <c r="L222" s="11"/>
      <c r="M222" s="11"/>
      <c r="N222" s="11"/>
      <c r="O222" s="11"/>
      <c r="P222" s="11"/>
      <c r="Q222" s="11"/>
      <c r="R222" s="11"/>
      <c r="S222" s="11"/>
    </row>
    <row r="223" spans="1:19">
      <c r="A223" s="11"/>
      <c r="B223" s="11"/>
      <c r="C223" s="11"/>
      <c r="D223" s="11"/>
      <c r="E223" s="11"/>
      <c r="F223" s="11"/>
      <c r="G223" s="12"/>
      <c r="H223" s="11"/>
      <c r="I223" s="11"/>
      <c r="J223" s="11"/>
      <c r="K223" s="11"/>
      <c r="L223" s="11"/>
      <c r="M223" s="11"/>
      <c r="N223" s="11"/>
      <c r="O223" s="11"/>
      <c r="P223" s="11"/>
      <c r="Q223" s="11"/>
      <c r="R223" s="11"/>
      <c r="S223" s="11"/>
    </row>
    <row r="224" spans="1:19">
      <c r="A224" s="11"/>
      <c r="B224" s="11"/>
      <c r="C224" s="11"/>
      <c r="D224" s="11"/>
      <c r="E224" s="11"/>
      <c r="F224" s="11"/>
      <c r="G224" s="12"/>
      <c r="H224" s="11"/>
      <c r="I224" s="11"/>
      <c r="J224" s="11"/>
      <c r="K224" s="11"/>
      <c r="L224" s="11"/>
      <c r="M224" s="11"/>
      <c r="N224" s="11"/>
      <c r="O224" s="11"/>
      <c r="P224" s="11"/>
      <c r="Q224" s="11"/>
      <c r="R224" s="11"/>
      <c r="S224" s="11"/>
    </row>
    <row r="225" spans="1:19">
      <c r="A225" s="11"/>
      <c r="B225" s="11"/>
      <c r="C225" s="11"/>
      <c r="D225" s="11"/>
      <c r="E225" s="11"/>
      <c r="F225" s="11"/>
      <c r="G225" s="12"/>
      <c r="H225" s="11"/>
      <c r="I225" s="11"/>
      <c r="J225" s="11"/>
      <c r="K225" s="11"/>
      <c r="L225" s="11"/>
      <c r="M225" s="11"/>
      <c r="N225" s="11"/>
      <c r="O225" s="11"/>
      <c r="P225" s="11"/>
      <c r="Q225" s="11"/>
      <c r="R225" s="11"/>
      <c r="S225" s="11"/>
    </row>
    <row r="226" spans="1:19">
      <c r="A226" s="11"/>
      <c r="B226" s="11"/>
      <c r="C226" s="11"/>
      <c r="D226" s="11"/>
      <c r="E226" s="11"/>
      <c r="F226" s="11"/>
      <c r="G226" s="12"/>
      <c r="H226" s="11"/>
      <c r="I226" s="11"/>
      <c r="J226" s="11"/>
      <c r="K226" s="11"/>
      <c r="L226" s="11"/>
      <c r="M226" s="11"/>
      <c r="N226" s="11"/>
      <c r="O226" s="11"/>
      <c r="P226" s="11"/>
      <c r="Q226" s="11"/>
      <c r="R226" s="11"/>
      <c r="S226" s="11"/>
    </row>
    <row r="227" spans="1:19">
      <c r="A227" s="11"/>
      <c r="B227" s="11"/>
      <c r="C227" s="11"/>
      <c r="D227" s="11"/>
      <c r="E227" s="11"/>
      <c r="F227" s="11"/>
      <c r="G227" s="12"/>
      <c r="H227" s="11"/>
      <c r="I227" s="11"/>
      <c r="J227" s="11"/>
      <c r="K227" s="11"/>
      <c r="L227" s="11"/>
      <c r="M227" s="11"/>
      <c r="N227" s="11"/>
      <c r="O227" s="11"/>
      <c r="P227" s="11"/>
      <c r="Q227" s="11"/>
      <c r="R227" s="11"/>
      <c r="S227" s="11"/>
    </row>
    <row r="228" spans="1:19">
      <c r="A228" s="11"/>
      <c r="B228" s="11"/>
      <c r="C228" s="11"/>
      <c r="D228" s="11"/>
      <c r="E228" s="11"/>
      <c r="F228" s="11"/>
      <c r="G228" s="12"/>
      <c r="H228" s="11"/>
      <c r="I228" s="11"/>
      <c r="J228" s="11"/>
      <c r="K228" s="11"/>
      <c r="L228" s="11"/>
      <c r="M228" s="11"/>
      <c r="N228" s="11"/>
      <c r="O228" s="11"/>
      <c r="P228" s="11"/>
      <c r="Q228" s="11"/>
      <c r="R228" s="11"/>
      <c r="S228" s="11"/>
    </row>
    <row r="229" spans="1:19">
      <c r="A229" s="11"/>
      <c r="B229" s="11"/>
      <c r="C229" s="11"/>
      <c r="D229" s="11"/>
      <c r="E229" s="11"/>
      <c r="F229" s="11"/>
      <c r="G229" s="12"/>
      <c r="H229" s="11"/>
      <c r="I229" s="11"/>
      <c r="J229" s="11"/>
      <c r="K229" s="11"/>
      <c r="L229" s="11"/>
      <c r="M229" s="11"/>
      <c r="N229" s="11"/>
      <c r="O229" s="11"/>
      <c r="P229" s="11"/>
      <c r="Q229" s="11"/>
      <c r="R229" s="11"/>
      <c r="S229" s="11"/>
    </row>
    <row r="230" spans="1:19">
      <c r="A230" s="11"/>
      <c r="B230" s="11"/>
      <c r="C230" s="11"/>
      <c r="D230" s="11"/>
      <c r="E230" s="11"/>
      <c r="F230" s="11"/>
      <c r="G230" s="12"/>
      <c r="H230" s="11"/>
      <c r="I230" s="11"/>
      <c r="J230" s="11"/>
      <c r="K230" s="11"/>
      <c r="L230" s="11"/>
      <c r="M230" s="11"/>
      <c r="N230" s="11"/>
      <c r="O230" s="11"/>
      <c r="P230" s="11"/>
      <c r="Q230" s="11"/>
      <c r="R230" s="11"/>
      <c r="S230" s="11"/>
    </row>
    <row r="231" spans="1:19">
      <c r="A231" s="11"/>
      <c r="B231" s="11"/>
      <c r="C231" s="11"/>
      <c r="D231" s="11"/>
      <c r="E231" s="11"/>
      <c r="F231" s="11"/>
      <c r="G231" s="12"/>
      <c r="H231" s="11"/>
      <c r="I231" s="11"/>
      <c r="J231" s="11"/>
      <c r="K231" s="11"/>
      <c r="L231" s="11"/>
      <c r="M231" s="11"/>
      <c r="N231" s="11"/>
      <c r="O231" s="11"/>
      <c r="P231" s="11"/>
      <c r="Q231" s="11"/>
      <c r="R231" s="11"/>
      <c r="S231" s="11"/>
    </row>
    <row r="232" spans="1:19">
      <c r="A232" s="11"/>
      <c r="B232" s="11"/>
      <c r="C232" s="11"/>
      <c r="D232" s="11"/>
      <c r="E232" s="11"/>
      <c r="F232" s="11"/>
      <c r="G232" s="12"/>
      <c r="H232" s="11"/>
      <c r="I232" s="11"/>
      <c r="J232" s="11"/>
      <c r="K232" s="11"/>
      <c r="L232" s="11"/>
      <c r="M232" s="11"/>
      <c r="N232" s="11"/>
      <c r="O232" s="11"/>
      <c r="P232" s="11"/>
      <c r="Q232" s="11"/>
      <c r="R232" s="11"/>
      <c r="S232" s="11"/>
    </row>
    <row r="233" spans="1:19">
      <c r="A233" s="11"/>
      <c r="B233" s="11"/>
      <c r="C233" s="11"/>
      <c r="D233" s="11"/>
      <c r="E233" s="11"/>
      <c r="F233" s="11"/>
      <c r="G233" s="12"/>
      <c r="H233" s="11"/>
      <c r="I233" s="11"/>
      <c r="J233" s="11"/>
      <c r="K233" s="11"/>
      <c r="L233" s="11"/>
      <c r="M233" s="11"/>
      <c r="N233" s="11"/>
      <c r="O233" s="11"/>
      <c r="P233" s="11"/>
      <c r="Q233" s="11"/>
      <c r="R233" s="11"/>
      <c r="S233" s="11"/>
    </row>
    <row r="234" spans="1:19">
      <c r="A234" s="11"/>
      <c r="B234" s="11"/>
      <c r="C234" s="11"/>
      <c r="D234" s="11"/>
      <c r="E234" s="11"/>
      <c r="F234" s="11"/>
      <c r="G234" s="12"/>
      <c r="H234" s="11"/>
      <c r="I234" s="11"/>
      <c r="J234" s="11"/>
      <c r="K234" s="11"/>
      <c r="L234" s="11"/>
      <c r="M234" s="11"/>
      <c r="N234" s="11"/>
      <c r="O234" s="11"/>
      <c r="P234" s="11"/>
      <c r="Q234" s="11"/>
      <c r="R234" s="11"/>
      <c r="S234" s="11"/>
    </row>
    <row r="235" spans="1:19">
      <c r="A235" s="11"/>
      <c r="B235" s="11"/>
      <c r="C235" s="11"/>
      <c r="D235" s="11"/>
      <c r="E235" s="11"/>
      <c r="F235" s="11"/>
      <c r="G235" s="12"/>
      <c r="H235" s="11"/>
      <c r="I235" s="11"/>
      <c r="J235" s="11"/>
      <c r="K235" s="11"/>
      <c r="L235" s="11"/>
      <c r="M235" s="11"/>
      <c r="N235" s="11"/>
      <c r="O235" s="11"/>
      <c r="P235" s="11"/>
      <c r="Q235" s="11"/>
      <c r="R235" s="11"/>
      <c r="S235" s="11"/>
    </row>
    <row r="236" spans="1:19">
      <c r="A236" s="11"/>
      <c r="B236" s="11"/>
      <c r="C236" s="11"/>
      <c r="D236" s="11"/>
      <c r="E236" s="11"/>
      <c r="F236" s="11"/>
      <c r="G236" s="12"/>
      <c r="H236" s="11"/>
      <c r="I236" s="11"/>
      <c r="J236" s="11"/>
      <c r="K236" s="11"/>
      <c r="L236" s="11"/>
      <c r="M236" s="11"/>
      <c r="N236" s="11"/>
      <c r="O236" s="11"/>
      <c r="P236" s="11"/>
      <c r="Q236" s="11"/>
      <c r="R236" s="11"/>
      <c r="S236" s="11"/>
    </row>
    <row r="237" spans="1:19">
      <c r="A237" s="11"/>
      <c r="B237" s="11"/>
      <c r="C237" s="11"/>
      <c r="D237" s="11"/>
      <c r="E237" s="11"/>
      <c r="F237" s="11"/>
      <c r="G237" s="12"/>
      <c r="H237" s="11"/>
      <c r="I237" s="11"/>
      <c r="J237" s="11"/>
      <c r="K237" s="11"/>
      <c r="L237" s="11"/>
      <c r="M237" s="11"/>
      <c r="N237" s="11"/>
      <c r="O237" s="11"/>
      <c r="P237" s="11"/>
      <c r="Q237" s="11"/>
      <c r="R237" s="11"/>
      <c r="S237" s="11"/>
    </row>
    <row r="238" spans="1:19">
      <c r="A238" s="11"/>
      <c r="B238" s="11"/>
      <c r="C238" s="11"/>
      <c r="D238" s="11"/>
      <c r="E238" s="11"/>
      <c r="F238" s="11"/>
      <c r="G238" s="12"/>
      <c r="H238" s="11"/>
      <c r="I238" s="11"/>
      <c r="J238" s="11"/>
      <c r="K238" s="11"/>
      <c r="L238" s="11"/>
      <c r="M238" s="11"/>
      <c r="N238" s="11"/>
      <c r="O238" s="11"/>
      <c r="P238" s="11"/>
      <c r="Q238" s="11"/>
      <c r="R238" s="11"/>
      <c r="S238" s="11"/>
    </row>
    <row r="239" spans="1:19">
      <c r="A239" s="11"/>
      <c r="B239" s="11"/>
      <c r="C239" s="11"/>
      <c r="D239" s="11"/>
      <c r="E239" s="11"/>
      <c r="F239" s="11"/>
      <c r="G239" s="12"/>
      <c r="H239" s="11"/>
      <c r="I239" s="11"/>
      <c r="J239" s="11"/>
      <c r="K239" s="11"/>
      <c r="L239" s="11"/>
      <c r="M239" s="11"/>
      <c r="N239" s="11"/>
      <c r="O239" s="11"/>
      <c r="P239" s="11"/>
      <c r="Q239" s="11"/>
      <c r="R239" s="11"/>
      <c r="S239" s="11"/>
    </row>
    <row r="240" spans="1:19">
      <c r="A240" s="11"/>
      <c r="B240" s="11"/>
      <c r="C240" s="11"/>
      <c r="D240" s="11"/>
      <c r="E240" s="11"/>
      <c r="F240" s="11"/>
      <c r="G240" s="12"/>
      <c r="H240" s="11"/>
      <c r="I240" s="11"/>
      <c r="J240" s="11"/>
      <c r="K240" s="11"/>
      <c r="L240" s="11"/>
      <c r="M240" s="11"/>
      <c r="N240" s="11"/>
      <c r="O240" s="11"/>
      <c r="P240" s="11"/>
      <c r="Q240" s="11"/>
      <c r="R240" s="11"/>
      <c r="S240" s="11"/>
    </row>
    <row r="241" spans="1:19">
      <c r="A241" s="11"/>
      <c r="B241" s="11"/>
      <c r="C241" s="11"/>
      <c r="D241" s="11"/>
      <c r="E241" s="11"/>
      <c r="F241" s="11"/>
      <c r="G241" s="12"/>
      <c r="H241" s="11"/>
      <c r="I241" s="11"/>
      <c r="J241" s="11"/>
      <c r="K241" s="11"/>
      <c r="L241" s="11"/>
      <c r="M241" s="11"/>
      <c r="N241" s="11"/>
      <c r="O241" s="11"/>
      <c r="P241" s="11"/>
      <c r="Q241" s="11"/>
      <c r="R241" s="11"/>
      <c r="S241" s="11"/>
    </row>
    <row r="242" spans="1:19">
      <c r="A242" s="11"/>
      <c r="B242" s="11"/>
      <c r="C242" s="11"/>
      <c r="D242" s="11"/>
      <c r="E242" s="11"/>
      <c r="F242" s="11"/>
      <c r="G242" s="12"/>
      <c r="H242" s="11"/>
      <c r="I242" s="11"/>
      <c r="J242" s="11"/>
      <c r="K242" s="11"/>
      <c r="L242" s="11"/>
      <c r="M242" s="11"/>
      <c r="N242" s="11"/>
      <c r="O242" s="11"/>
      <c r="P242" s="11"/>
      <c r="Q242" s="11"/>
      <c r="R242" s="11"/>
      <c r="S242" s="11"/>
    </row>
    <row r="243" spans="1:19">
      <c r="A243" s="11"/>
      <c r="B243" s="11"/>
      <c r="C243" s="11"/>
      <c r="D243" s="11"/>
      <c r="E243" s="11"/>
      <c r="F243" s="11"/>
      <c r="G243" s="12"/>
      <c r="H243" s="11"/>
      <c r="I243" s="11"/>
      <c r="J243" s="11"/>
      <c r="K243" s="11"/>
      <c r="L243" s="11"/>
      <c r="M243" s="11"/>
      <c r="N243" s="11"/>
      <c r="O243" s="11"/>
      <c r="P243" s="11"/>
      <c r="Q243" s="11"/>
      <c r="R243" s="11"/>
      <c r="S243" s="11"/>
    </row>
    <row r="244" spans="1:19">
      <c r="A244" s="11"/>
      <c r="B244" s="11"/>
      <c r="C244" s="11"/>
      <c r="D244" s="11"/>
      <c r="E244" s="11"/>
      <c r="F244" s="11"/>
      <c r="G244" s="12"/>
      <c r="H244" s="11"/>
      <c r="I244" s="11"/>
      <c r="J244" s="11"/>
      <c r="K244" s="11"/>
      <c r="L244" s="11"/>
      <c r="M244" s="11"/>
      <c r="N244" s="11"/>
      <c r="O244" s="11"/>
      <c r="P244" s="11"/>
      <c r="Q244" s="11"/>
      <c r="R244" s="11"/>
      <c r="S244" s="11"/>
    </row>
    <row r="245" spans="1:19">
      <c r="A245" s="11"/>
      <c r="B245" s="11"/>
      <c r="C245" s="11"/>
      <c r="D245" s="11"/>
      <c r="E245" s="11"/>
      <c r="F245" s="11"/>
      <c r="G245" s="12"/>
      <c r="H245" s="11"/>
      <c r="I245" s="11"/>
      <c r="J245" s="11"/>
      <c r="K245" s="11"/>
      <c r="L245" s="11"/>
      <c r="M245" s="11"/>
      <c r="N245" s="11"/>
      <c r="O245" s="11"/>
      <c r="P245" s="11"/>
      <c r="Q245" s="11"/>
      <c r="R245" s="11"/>
      <c r="S245" s="11"/>
    </row>
    <row r="246" spans="1:19">
      <c r="A246" s="11"/>
      <c r="B246" s="11"/>
      <c r="C246" s="11"/>
      <c r="D246" s="11"/>
      <c r="E246" s="11"/>
      <c r="F246" s="11"/>
      <c r="G246" s="12"/>
      <c r="H246" s="11"/>
      <c r="I246" s="11"/>
      <c r="J246" s="11"/>
      <c r="K246" s="11"/>
      <c r="L246" s="11"/>
      <c r="M246" s="11"/>
      <c r="N246" s="11"/>
      <c r="O246" s="11"/>
      <c r="P246" s="11"/>
      <c r="Q246" s="11"/>
      <c r="R246" s="11"/>
      <c r="S246" s="11"/>
    </row>
    <row r="247" spans="1:19">
      <c r="A247" s="11"/>
      <c r="B247" s="11"/>
      <c r="C247" s="11"/>
      <c r="D247" s="11"/>
      <c r="E247" s="11"/>
      <c r="F247" s="11"/>
      <c r="G247" s="12"/>
      <c r="H247" s="11"/>
      <c r="I247" s="11"/>
      <c r="J247" s="11"/>
      <c r="K247" s="11"/>
      <c r="L247" s="11"/>
      <c r="M247" s="11"/>
      <c r="N247" s="11"/>
      <c r="O247" s="11"/>
      <c r="P247" s="11"/>
      <c r="Q247" s="11"/>
      <c r="R247" s="11"/>
      <c r="S247" s="11"/>
    </row>
    <row r="248" spans="1:19">
      <c r="A248" s="11"/>
      <c r="B248" s="11"/>
      <c r="C248" s="11"/>
      <c r="D248" s="11"/>
      <c r="E248" s="11"/>
      <c r="F248" s="11"/>
      <c r="G248" s="12"/>
      <c r="H248" s="11"/>
      <c r="I248" s="11"/>
      <c r="J248" s="11"/>
      <c r="K248" s="11"/>
      <c r="L248" s="11"/>
      <c r="M248" s="11"/>
      <c r="N248" s="11"/>
      <c r="O248" s="11"/>
      <c r="P248" s="11"/>
      <c r="Q248" s="11"/>
      <c r="R248" s="11"/>
      <c r="S248" s="11"/>
    </row>
    <row r="249" spans="1:19">
      <c r="A249" s="11"/>
      <c r="B249" s="11"/>
      <c r="C249" s="11"/>
      <c r="D249" s="11"/>
      <c r="E249" s="11"/>
      <c r="F249" s="11"/>
      <c r="G249" s="12"/>
      <c r="H249" s="11"/>
      <c r="I249" s="11"/>
      <c r="J249" s="11"/>
      <c r="K249" s="11"/>
      <c r="L249" s="11"/>
      <c r="M249" s="11"/>
      <c r="N249" s="11"/>
      <c r="O249" s="11"/>
      <c r="P249" s="11"/>
      <c r="Q249" s="11"/>
      <c r="R249" s="11"/>
      <c r="S249" s="11"/>
    </row>
    <row r="250" spans="1:19">
      <c r="A250" s="11"/>
      <c r="B250" s="11"/>
      <c r="C250" s="11"/>
      <c r="D250" s="11"/>
      <c r="E250" s="11"/>
      <c r="F250" s="11"/>
      <c r="G250" s="12"/>
      <c r="H250" s="11"/>
      <c r="I250" s="11"/>
      <c r="J250" s="11"/>
      <c r="K250" s="11"/>
      <c r="L250" s="11"/>
      <c r="M250" s="11"/>
      <c r="N250" s="11"/>
      <c r="O250" s="11"/>
      <c r="P250" s="11"/>
      <c r="Q250" s="11"/>
      <c r="R250" s="11"/>
      <c r="S250" s="11"/>
    </row>
    <row r="251" spans="1:19">
      <c r="A251" s="11"/>
      <c r="B251" s="11"/>
      <c r="C251" s="11"/>
      <c r="D251" s="11"/>
      <c r="E251" s="11"/>
      <c r="F251" s="11"/>
      <c r="G251" s="12"/>
      <c r="H251" s="11"/>
      <c r="I251" s="11"/>
      <c r="J251" s="11"/>
      <c r="K251" s="11"/>
      <c r="L251" s="11"/>
      <c r="M251" s="11"/>
      <c r="N251" s="11"/>
      <c r="O251" s="11"/>
      <c r="P251" s="11"/>
      <c r="Q251" s="11"/>
      <c r="R251" s="11"/>
      <c r="S251" s="11"/>
    </row>
    <row r="252" spans="1:19">
      <c r="A252" s="11"/>
      <c r="B252" s="11"/>
      <c r="C252" s="11"/>
      <c r="D252" s="11"/>
      <c r="E252" s="11"/>
      <c r="F252" s="11"/>
      <c r="G252" s="12"/>
      <c r="H252" s="11"/>
      <c r="I252" s="11"/>
      <c r="J252" s="11"/>
      <c r="K252" s="11"/>
      <c r="L252" s="11"/>
      <c r="M252" s="11"/>
      <c r="N252" s="11"/>
      <c r="O252" s="11"/>
      <c r="P252" s="11"/>
      <c r="Q252" s="11"/>
      <c r="R252" s="11"/>
      <c r="S252" s="11"/>
    </row>
    <row r="253" spans="1:19">
      <c r="A253" s="11"/>
      <c r="B253" s="11"/>
      <c r="C253" s="11"/>
      <c r="D253" s="11"/>
      <c r="E253" s="11"/>
      <c r="F253" s="11"/>
      <c r="G253" s="12"/>
      <c r="H253" s="11"/>
      <c r="I253" s="11"/>
      <c r="J253" s="11"/>
      <c r="K253" s="11"/>
      <c r="L253" s="11"/>
      <c r="M253" s="11"/>
      <c r="N253" s="11"/>
      <c r="O253" s="11"/>
      <c r="P253" s="11"/>
      <c r="Q253" s="11"/>
      <c r="R253" s="11"/>
      <c r="S253" s="11"/>
    </row>
    <row r="254" spans="1:19">
      <c r="A254" s="11"/>
      <c r="B254" s="11"/>
      <c r="C254" s="11"/>
      <c r="D254" s="11"/>
      <c r="E254" s="11"/>
      <c r="F254" s="11"/>
      <c r="G254" s="12"/>
      <c r="H254" s="11"/>
      <c r="I254" s="11"/>
      <c r="J254" s="11"/>
      <c r="K254" s="11"/>
      <c r="L254" s="11"/>
      <c r="M254" s="11"/>
      <c r="N254" s="11"/>
      <c r="O254" s="11"/>
      <c r="P254" s="11"/>
      <c r="Q254" s="11"/>
      <c r="R254" s="11"/>
      <c r="S254" s="11"/>
    </row>
    <row r="255" spans="1:19">
      <c r="A255" s="11"/>
      <c r="B255" s="11"/>
      <c r="C255" s="11"/>
      <c r="D255" s="11"/>
      <c r="E255" s="11"/>
      <c r="F255" s="11"/>
      <c r="G255" s="12"/>
      <c r="H255" s="11"/>
      <c r="I255" s="11"/>
      <c r="J255" s="11"/>
      <c r="K255" s="11"/>
      <c r="L255" s="11"/>
      <c r="M255" s="11"/>
      <c r="N255" s="11"/>
      <c r="O255" s="11"/>
      <c r="P255" s="11"/>
      <c r="Q255" s="11"/>
      <c r="R255" s="11"/>
      <c r="S255" s="11"/>
    </row>
    <row r="256" spans="1:19">
      <c r="A256" s="11"/>
      <c r="B256" s="11"/>
      <c r="C256" s="11"/>
      <c r="D256" s="11"/>
      <c r="E256" s="11"/>
      <c r="F256" s="11"/>
      <c r="G256" s="12"/>
      <c r="H256" s="11"/>
      <c r="I256" s="11"/>
      <c r="J256" s="11"/>
      <c r="K256" s="11"/>
      <c r="L256" s="11"/>
      <c r="M256" s="11"/>
      <c r="N256" s="11"/>
      <c r="O256" s="11"/>
      <c r="P256" s="11"/>
      <c r="Q256" s="11"/>
      <c r="R256" s="11"/>
      <c r="S256" s="11"/>
    </row>
    <row r="257" spans="1:19">
      <c r="A257" s="11"/>
      <c r="B257" s="11"/>
      <c r="C257" s="11"/>
      <c r="D257" s="11"/>
      <c r="E257" s="11"/>
      <c r="F257" s="11"/>
      <c r="G257" s="12"/>
      <c r="H257" s="11"/>
      <c r="I257" s="11"/>
      <c r="J257" s="11"/>
      <c r="K257" s="11"/>
      <c r="L257" s="11"/>
      <c r="M257" s="11"/>
      <c r="N257" s="11"/>
      <c r="O257" s="11"/>
      <c r="P257" s="11"/>
      <c r="Q257" s="11"/>
      <c r="R257" s="11"/>
      <c r="S257" s="11"/>
    </row>
    <row r="258" spans="1:19">
      <c r="A258" s="11"/>
      <c r="B258" s="11"/>
      <c r="C258" s="11"/>
      <c r="D258" s="11"/>
      <c r="E258" s="11"/>
      <c r="F258" s="11"/>
      <c r="G258" s="12"/>
      <c r="H258" s="11"/>
      <c r="I258" s="11"/>
      <c r="J258" s="11"/>
      <c r="K258" s="11"/>
      <c r="L258" s="11"/>
      <c r="M258" s="11"/>
      <c r="N258" s="11"/>
      <c r="O258" s="11"/>
      <c r="P258" s="11"/>
      <c r="Q258" s="11"/>
      <c r="R258" s="11"/>
      <c r="S258" s="11"/>
    </row>
    <row r="259" spans="1:19">
      <c r="A259" s="11"/>
      <c r="B259" s="11"/>
      <c r="C259" s="11"/>
      <c r="D259" s="11"/>
      <c r="E259" s="11"/>
      <c r="F259" s="11"/>
      <c r="G259" s="12"/>
      <c r="H259" s="11"/>
      <c r="I259" s="11"/>
      <c r="J259" s="11"/>
      <c r="K259" s="11"/>
      <c r="L259" s="11"/>
      <c r="M259" s="11"/>
      <c r="N259" s="11"/>
      <c r="O259" s="11"/>
      <c r="P259" s="11"/>
      <c r="Q259" s="11"/>
      <c r="R259" s="11"/>
      <c r="S259" s="11"/>
    </row>
    <row r="260" spans="1:19">
      <c r="A260" s="11"/>
      <c r="B260" s="11"/>
      <c r="C260" s="11"/>
      <c r="D260" s="11"/>
      <c r="E260" s="11"/>
      <c r="F260" s="11"/>
      <c r="G260" s="12"/>
      <c r="H260" s="11"/>
      <c r="I260" s="11"/>
      <c r="J260" s="11"/>
      <c r="K260" s="11"/>
      <c r="L260" s="11"/>
      <c r="M260" s="11"/>
      <c r="N260" s="11"/>
      <c r="O260" s="11"/>
      <c r="P260" s="11"/>
      <c r="Q260" s="11"/>
      <c r="R260" s="11"/>
      <c r="S260" s="11"/>
    </row>
    <row r="261" spans="1:19">
      <c r="A261" s="11"/>
      <c r="B261" s="11"/>
      <c r="C261" s="11"/>
      <c r="D261" s="11"/>
      <c r="E261" s="11"/>
      <c r="F261" s="11"/>
      <c r="G261" s="12"/>
      <c r="H261" s="11"/>
      <c r="I261" s="11"/>
      <c r="J261" s="11"/>
      <c r="K261" s="11"/>
      <c r="L261" s="11"/>
      <c r="M261" s="11"/>
      <c r="N261" s="11"/>
      <c r="O261" s="11"/>
      <c r="P261" s="11"/>
      <c r="Q261" s="11"/>
      <c r="R261" s="11"/>
      <c r="S261" s="11"/>
    </row>
    <row r="262" spans="1:19">
      <c r="A262" s="11"/>
      <c r="B262" s="11"/>
      <c r="C262" s="11"/>
      <c r="D262" s="11"/>
      <c r="E262" s="11"/>
      <c r="F262" s="11"/>
      <c r="G262" s="12"/>
      <c r="H262" s="11"/>
      <c r="I262" s="11"/>
      <c r="J262" s="11"/>
      <c r="K262" s="11"/>
      <c r="L262" s="11"/>
      <c r="M262" s="11"/>
      <c r="N262" s="11"/>
      <c r="O262" s="11"/>
      <c r="P262" s="11"/>
      <c r="Q262" s="11"/>
      <c r="R262" s="11"/>
      <c r="S262" s="11"/>
    </row>
    <row r="263" spans="1:19">
      <c r="A263" s="11"/>
      <c r="B263" s="11"/>
      <c r="C263" s="11"/>
      <c r="D263" s="11"/>
      <c r="E263" s="11"/>
      <c r="F263" s="11"/>
      <c r="G263" s="12"/>
      <c r="H263" s="11"/>
      <c r="I263" s="11"/>
      <c r="J263" s="11"/>
      <c r="K263" s="11"/>
      <c r="L263" s="11"/>
      <c r="M263" s="11"/>
      <c r="N263" s="11"/>
      <c r="O263" s="11"/>
      <c r="P263" s="11"/>
      <c r="Q263" s="11"/>
      <c r="R263" s="11"/>
      <c r="S263" s="11"/>
    </row>
    <row r="264" spans="1:19">
      <c r="A264" s="11"/>
      <c r="B264" s="11"/>
      <c r="C264" s="11"/>
      <c r="D264" s="11"/>
      <c r="E264" s="11"/>
      <c r="F264" s="11"/>
      <c r="G264" s="12"/>
      <c r="H264" s="11"/>
      <c r="I264" s="11"/>
      <c r="J264" s="11"/>
      <c r="K264" s="11"/>
      <c r="L264" s="11"/>
      <c r="M264" s="11"/>
      <c r="N264" s="11"/>
      <c r="O264" s="11"/>
      <c r="P264" s="11"/>
      <c r="Q264" s="11"/>
      <c r="R264" s="11"/>
      <c r="S264" s="11"/>
    </row>
    <row r="265" spans="1:19">
      <c r="A265" s="11"/>
      <c r="B265" s="11"/>
      <c r="C265" s="11"/>
      <c r="D265" s="11"/>
      <c r="E265" s="11"/>
      <c r="F265" s="11"/>
      <c r="G265" s="12"/>
      <c r="H265" s="11"/>
      <c r="I265" s="11"/>
      <c r="J265" s="11"/>
      <c r="K265" s="11"/>
      <c r="L265" s="11"/>
      <c r="M265" s="11"/>
      <c r="N265" s="11"/>
      <c r="O265" s="11"/>
      <c r="P265" s="11"/>
      <c r="Q265" s="11"/>
      <c r="R265" s="11"/>
      <c r="S265" s="11"/>
    </row>
    <row r="266" spans="1:19">
      <c r="A266" s="11"/>
      <c r="B266" s="11"/>
      <c r="C266" s="11"/>
      <c r="D266" s="11"/>
      <c r="E266" s="11"/>
      <c r="F266" s="11"/>
      <c r="G266" s="12"/>
      <c r="H266" s="11"/>
      <c r="I266" s="11"/>
      <c r="J266" s="11"/>
      <c r="K266" s="11"/>
      <c r="L266" s="11"/>
      <c r="M266" s="11"/>
      <c r="N266" s="11"/>
      <c r="O266" s="11"/>
      <c r="P266" s="11"/>
      <c r="Q266" s="11"/>
      <c r="R266" s="11"/>
      <c r="S266" s="11"/>
    </row>
    <row r="267" spans="1:19">
      <c r="A267" s="11"/>
      <c r="B267" s="11"/>
      <c r="C267" s="11"/>
      <c r="D267" s="11"/>
      <c r="E267" s="11"/>
      <c r="F267" s="11"/>
      <c r="G267" s="12"/>
      <c r="H267" s="11"/>
      <c r="I267" s="11"/>
      <c r="J267" s="11"/>
      <c r="K267" s="11"/>
      <c r="L267" s="11"/>
      <c r="M267" s="11"/>
      <c r="N267" s="11"/>
      <c r="O267" s="11"/>
      <c r="P267" s="11"/>
      <c r="Q267" s="11"/>
      <c r="R267" s="11"/>
      <c r="S267" s="11"/>
    </row>
    <row r="268" spans="1:19">
      <c r="A268" s="11"/>
      <c r="B268" s="11"/>
      <c r="C268" s="11"/>
      <c r="D268" s="11"/>
      <c r="E268" s="11"/>
      <c r="F268" s="11"/>
      <c r="G268" s="12"/>
      <c r="H268" s="11"/>
      <c r="I268" s="11"/>
      <c r="J268" s="11"/>
      <c r="K268" s="11"/>
      <c r="L268" s="11"/>
      <c r="M268" s="11"/>
      <c r="N268" s="11"/>
      <c r="O268" s="11"/>
      <c r="P268" s="11"/>
      <c r="Q268" s="11"/>
      <c r="R268" s="11"/>
      <c r="S268" s="11"/>
    </row>
    <row r="269" spans="1:19">
      <c r="A269" s="11"/>
      <c r="B269" s="11"/>
      <c r="C269" s="11"/>
      <c r="D269" s="11"/>
      <c r="E269" s="11"/>
      <c r="F269" s="11"/>
      <c r="G269" s="12"/>
      <c r="H269" s="11"/>
      <c r="I269" s="11"/>
      <c r="J269" s="11"/>
      <c r="K269" s="11"/>
      <c r="L269" s="11"/>
      <c r="M269" s="11"/>
      <c r="N269" s="11"/>
      <c r="O269" s="11"/>
      <c r="P269" s="11"/>
      <c r="Q269" s="11"/>
      <c r="R269" s="11"/>
      <c r="S269" s="11"/>
    </row>
    <row r="270" spans="1:19">
      <c r="A270" s="11"/>
      <c r="B270" s="11"/>
      <c r="C270" s="11"/>
      <c r="D270" s="11"/>
      <c r="E270" s="11"/>
      <c r="F270" s="11"/>
      <c r="G270" s="12"/>
      <c r="H270" s="11"/>
      <c r="I270" s="11"/>
      <c r="J270" s="11"/>
      <c r="K270" s="11"/>
      <c r="L270" s="11"/>
      <c r="M270" s="11"/>
      <c r="N270" s="11"/>
      <c r="O270" s="11"/>
      <c r="P270" s="11"/>
      <c r="Q270" s="11"/>
      <c r="R270" s="11"/>
      <c r="S270" s="11"/>
    </row>
    <row r="271" spans="1:19">
      <c r="A271" s="11"/>
      <c r="B271" s="11"/>
      <c r="C271" s="11"/>
      <c r="D271" s="11"/>
      <c r="E271" s="11"/>
      <c r="F271" s="11"/>
      <c r="G271" s="12"/>
      <c r="H271" s="11"/>
      <c r="I271" s="11"/>
      <c r="J271" s="11"/>
      <c r="K271" s="11"/>
      <c r="L271" s="11"/>
      <c r="M271" s="11"/>
      <c r="N271" s="11"/>
      <c r="O271" s="11"/>
      <c r="P271" s="11"/>
      <c r="Q271" s="11"/>
      <c r="R271" s="11"/>
      <c r="S271" s="11"/>
    </row>
    <row r="272" spans="1:19">
      <c r="A272" s="11"/>
      <c r="B272" s="11"/>
      <c r="C272" s="11"/>
      <c r="D272" s="11"/>
      <c r="E272" s="11"/>
      <c r="F272" s="11"/>
      <c r="G272" s="12"/>
      <c r="H272" s="11"/>
      <c r="I272" s="11"/>
      <c r="J272" s="11"/>
      <c r="K272" s="11"/>
      <c r="L272" s="11"/>
      <c r="M272" s="11"/>
      <c r="N272" s="11"/>
      <c r="O272" s="11"/>
      <c r="P272" s="11"/>
      <c r="Q272" s="11"/>
      <c r="R272" s="11"/>
      <c r="S272" s="11"/>
    </row>
    <row r="273" spans="1:19">
      <c r="A273" s="11"/>
      <c r="B273" s="11"/>
      <c r="C273" s="11"/>
      <c r="D273" s="11"/>
      <c r="E273" s="11"/>
      <c r="F273" s="11"/>
      <c r="G273" s="12"/>
      <c r="H273" s="11"/>
      <c r="I273" s="11"/>
      <c r="J273" s="11"/>
      <c r="K273" s="11"/>
      <c r="L273" s="11"/>
      <c r="M273" s="11"/>
      <c r="N273" s="11"/>
      <c r="O273" s="11"/>
      <c r="P273" s="11"/>
      <c r="Q273" s="11"/>
      <c r="R273" s="11"/>
      <c r="S273" s="11"/>
    </row>
    <row r="274" spans="1:19">
      <c r="A274" s="11"/>
      <c r="B274" s="11"/>
      <c r="C274" s="11"/>
      <c r="D274" s="11"/>
      <c r="E274" s="11"/>
      <c r="F274" s="11"/>
      <c r="G274" s="12"/>
      <c r="H274" s="11"/>
      <c r="I274" s="11"/>
      <c r="J274" s="11"/>
      <c r="K274" s="11"/>
      <c r="L274" s="11"/>
      <c r="M274" s="11"/>
      <c r="N274" s="11"/>
      <c r="O274" s="11"/>
      <c r="P274" s="11"/>
      <c r="Q274" s="11"/>
      <c r="R274" s="11"/>
      <c r="S274" s="11"/>
    </row>
    <row r="275" spans="1:19">
      <c r="A275" s="11"/>
      <c r="B275" s="11"/>
      <c r="C275" s="11"/>
      <c r="D275" s="11"/>
      <c r="E275" s="11"/>
      <c r="F275" s="11"/>
      <c r="G275" s="12"/>
      <c r="H275" s="11"/>
      <c r="I275" s="11"/>
      <c r="J275" s="11"/>
      <c r="K275" s="11"/>
      <c r="L275" s="11"/>
      <c r="M275" s="11"/>
      <c r="N275" s="11"/>
      <c r="O275" s="11"/>
      <c r="P275" s="11"/>
      <c r="Q275" s="11"/>
      <c r="R275" s="11"/>
      <c r="S275" s="11"/>
    </row>
    <row r="276" spans="1:19">
      <c r="A276" s="11"/>
      <c r="B276" s="11"/>
      <c r="C276" s="11"/>
      <c r="D276" s="11"/>
      <c r="E276" s="11"/>
      <c r="F276" s="11"/>
      <c r="G276" s="12"/>
      <c r="H276" s="11"/>
      <c r="I276" s="11"/>
      <c r="J276" s="11"/>
      <c r="K276" s="11"/>
      <c r="L276" s="11"/>
      <c r="M276" s="11"/>
      <c r="N276" s="11"/>
      <c r="O276" s="11"/>
      <c r="P276" s="11"/>
      <c r="Q276" s="11"/>
      <c r="R276" s="11"/>
      <c r="S276" s="11"/>
    </row>
    <row r="277" spans="1:19">
      <c r="A277" s="11"/>
      <c r="B277" s="11"/>
      <c r="C277" s="11"/>
      <c r="D277" s="11"/>
      <c r="E277" s="11"/>
      <c r="F277" s="11"/>
      <c r="G277" s="12"/>
      <c r="H277" s="11"/>
      <c r="I277" s="11"/>
      <c r="J277" s="11"/>
      <c r="K277" s="11"/>
      <c r="L277" s="11"/>
      <c r="M277" s="11"/>
      <c r="N277" s="11"/>
      <c r="O277" s="11"/>
      <c r="P277" s="11"/>
      <c r="Q277" s="11"/>
      <c r="R277" s="11"/>
      <c r="S277" s="11"/>
    </row>
    <row r="278" spans="1:19">
      <c r="A278" s="11"/>
      <c r="B278" s="11"/>
      <c r="C278" s="11"/>
      <c r="D278" s="11"/>
      <c r="E278" s="11"/>
      <c r="F278" s="11"/>
      <c r="G278" s="12"/>
      <c r="H278" s="11"/>
      <c r="I278" s="11"/>
      <c r="J278" s="11"/>
      <c r="K278" s="11"/>
      <c r="L278" s="11"/>
      <c r="M278" s="11"/>
      <c r="N278" s="11"/>
      <c r="O278" s="11"/>
      <c r="P278" s="11"/>
      <c r="Q278" s="11"/>
      <c r="R278" s="11"/>
      <c r="S278" s="11"/>
    </row>
    <row r="279" spans="1:19">
      <c r="A279" s="11"/>
      <c r="B279" s="11"/>
      <c r="C279" s="11"/>
      <c r="D279" s="11"/>
      <c r="E279" s="11"/>
      <c r="F279" s="11"/>
      <c r="G279" s="12"/>
      <c r="H279" s="11"/>
      <c r="I279" s="11"/>
      <c r="J279" s="11"/>
      <c r="K279" s="11"/>
      <c r="L279" s="11"/>
      <c r="M279" s="11"/>
      <c r="N279" s="11"/>
      <c r="O279" s="11"/>
      <c r="P279" s="11"/>
      <c r="Q279" s="11"/>
      <c r="R279" s="11"/>
      <c r="S279" s="11"/>
    </row>
    <row r="280" spans="1:19">
      <c r="A280" s="11"/>
      <c r="B280" s="11"/>
      <c r="C280" s="11"/>
      <c r="D280" s="11"/>
      <c r="E280" s="11"/>
      <c r="F280" s="11"/>
      <c r="G280" s="12"/>
      <c r="H280" s="11"/>
      <c r="I280" s="11"/>
      <c r="J280" s="11"/>
      <c r="K280" s="11"/>
      <c r="L280" s="11"/>
      <c r="M280" s="11"/>
      <c r="N280" s="11"/>
      <c r="O280" s="11"/>
      <c r="P280" s="11"/>
      <c r="Q280" s="11"/>
      <c r="R280" s="11"/>
      <c r="S280" s="11"/>
    </row>
    <row r="281" spans="1:19">
      <c r="A281" s="11"/>
      <c r="B281" s="11"/>
      <c r="C281" s="11"/>
      <c r="D281" s="11"/>
      <c r="E281" s="11"/>
      <c r="F281" s="11"/>
      <c r="G281" s="12"/>
      <c r="H281" s="11"/>
      <c r="I281" s="11"/>
      <c r="J281" s="11"/>
      <c r="K281" s="11"/>
      <c r="L281" s="11"/>
      <c r="M281" s="11"/>
      <c r="N281" s="11"/>
      <c r="O281" s="11"/>
      <c r="P281" s="11"/>
      <c r="Q281" s="11"/>
      <c r="R281" s="11"/>
      <c r="S281" s="11"/>
    </row>
    <row r="282" spans="1:19">
      <c r="A282" s="11"/>
      <c r="B282" s="11"/>
      <c r="C282" s="11"/>
      <c r="D282" s="11"/>
      <c r="E282" s="11"/>
      <c r="F282" s="11"/>
      <c r="G282" s="12"/>
      <c r="H282" s="11"/>
      <c r="I282" s="11"/>
      <c r="J282" s="11"/>
      <c r="K282" s="11"/>
      <c r="L282" s="11"/>
      <c r="M282" s="11"/>
      <c r="N282" s="11"/>
      <c r="O282" s="11"/>
      <c r="P282" s="11"/>
      <c r="Q282" s="11"/>
      <c r="R282" s="11"/>
      <c r="S282" s="11"/>
    </row>
    <row r="283" spans="1:19">
      <c r="A283" s="11"/>
      <c r="B283" s="11"/>
      <c r="C283" s="11"/>
      <c r="D283" s="11"/>
      <c r="E283" s="11"/>
      <c r="F283" s="11"/>
      <c r="G283" s="12"/>
      <c r="H283" s="11"/>
      <c r="I283" s="11"/>
      <c r="J283" s="11"/>
      <c r="K283" s="11"/>
      <c r="L283" s="11"/>
      <c r="M283" s="11"/>
      <c r="N283" s="11"/>
      <c r="O283" s="11"/>
      <c r="P283" s="11"/>
      <c r="Q283" s="11"/>
      <c r="R283" s="11"/>
      <c r="S283" s="11"/>
    </row>
    <row r="284" spans="1:19">
      <c r="A284" s="11"/>
      <c r="B284" s="11"/>
      <c r="C284" s="11"/>
      <c r="D284" s="11"/>
      <c r="E284" s="11"/>
      <c r="F284" s="11"/>
      <c r="G284" s="12"/>
      <c r="H284" s="11"/>
      <c r="I284" s="11"/>
      <c r="J284" s="11"/>
      <c r="K284" s="11"/>
      <c r="L284" s="11"/>
      <c r="M284" s="11"/>
      <c r="N284" s="11"/>
      <c r="O284" s="11"/>
      <c r="P284" s="11"/>
      <c r="Q284" s="11"/>
      <c r="R284" s="11"/>
      <c r="S284" s="11"/>
    </row>
    <row r="285" spans="1:19">
      <c r="A285" s="11"/>
      <c r="B285" s="11"/>
      <c r="C285" s="11"/>
      <c r="D285" s="11"/>
      <c r="E285" s="11"/>
      <c r="F285" s="11"/>
      <c r="G285" s="12"/>
      <c r="H285" s="11"/>
      <c r="I285" s="11"/>
      <c r="J285" s="11"/>
      <c r="K285" s="11"/>
      <c r="L285" s="11"/>
      <c r="M285" s="11"/>
      <c r="N285" s="11"/>
      <c r="O285" s="11"/>
      <c r="P285" s="11"/>
      <c r="Q285" s="11"/>
      <c r="R285" s="11"/>
      <c r="S285" s="11"/>
    </row>
    <row r="286" spans="1:19">
      <c r="A286" s="11"/>
      <c r="B286" s="11"/>
      <c r="C286" s="11"/>
      <c r="D286" s="11"/>
      <c r="E286" s="11"/>
      <c r="F286" s="11"/>
      <c r="G286" s="12"/>
      <c r="H286" s="11"/>
      <c r="I286" s="11"/>
      <c r="J286" s="11"/>
      <c r="K286" s="11"/>
      <c r="L286" s="11"/>
      <c r="M286" s="11"/>
      <c r="N286" s="11"/>
      <c r="O286" s="11"/>
      <c r="P286" s="11"/>
      <c r="Q286" s="11"/>
      <c r="R286" s="11"/>
      <c r="S286" s="11"/>
    </row>
    <row r="287" spans="1:19">
      <c r="A287" s="11"/>
      <c r="B287" s="11"/>
      <c r="C287" s="11"/>
      <c r="D287" s="11"/>
      <c r="E287" s="11"/>
      <c r="F287" s="11"/>
      <c r="G287" s="12"/>
      <c r="H287" s="11"/>
      <c r="I287" s="11"/>
      <c r="J287" s="11"/>
      <c r="K287" s="11"/>
      <c r="L287" s="11"/>
      <c r="M287" s="11"/>
      <c r="N287" s="11"/>
      <c r="O287" s="11"/>
      <c r="P287" s="11"/>
      <c r="Q287" s="11"/>
      <c r="R287" s="11"/>
      <c r="S287" s="11"/>
    </row>
    <row r="288" spans="1:19">
      <c r="A288" s="11"/>
      <c r="B288" s="11"/>
      <c r="C288" s="11"/>
      <c r="D288" s="11"/>
      <c r="E288" s="11"/>
      <c r="F288" s="11"/>
      <c r="G288" s="12"/>
      <c r="H288" s="11"/>
      <c r="I288" s="11"/>
      <c r="J288" s="11"/>
      <c r="K288" s="11"/>
      <c r="L288" s="11"/>
      <c r="M288" s="11"/>
      <c r="N288" s="11"/>
      <c r="O288" s="11"/>
      <c r="P288" s="11"/>
      <c r="Q288" s="11"/>
      <c r="R288" s="11"/>
      <c r="S288" s="11"/>
    </row>
    <row r="289" spans="1:19">
      <c r="A289" s="11"/>
      <c r="B289" s="11"/>
      <c r="C289" s="11"/>
      <c r="D289" s="11"/>
      <c r="E289" s="11"/>
      <c r="F289" s="11"/>
      <c r="G289" s="12"/>
      <c r="H289" s="11"/>
      <c r="I289" s="11"/>
      <c r="J289" s="11"/>
      <c r="K289" s="11"/>
      <c r="L289" s="11"/>
      <c r="M289" s="11"/>
      <c r="N289" s="11"/>
      <c r="O289" s="11"/>
      <c r="P289" s="11"/>
      <c r="Q289" s="11"/>
      <c r="R289" s="11"/>
      <c r="S289" s="11"/>
    </row>
    <row r="290" spans="1:19">
      <c r="A290" s="11"/>
      <c r="B290" s="11"/>
      <c r="C290" s="11"/>
      <c r="D290" s="11"/>
      <c r="E290" s="11"/>
      <c r="F290" s="11"/>
      <c r="G290" s="12"/>
      <c r="H290" s="11"/>
      <c r="I290" s="11"/>
      <c r="J290" s="11"/>
      <c r="K290" s="11"/>
      <c r="L290" s="11"/>
      <c r="M290" s="11"/>
      <c r="N290" s="11"/>
      <c r="O290" s="11"/>
      <c r="P290" s="11"/>
      <c r="Q290" s="11"/>
      <c r="R290" s="11"/>
      <c r="S290" s="11"/>
    </row>
    <row r="291" spans="1:19">
      <c r="A291" s="11"/>
      <c r="B291" s="11"/>
      <c r="C291" s="11"/>
      <c r="D291" s="11"/>
      <c r="E291" s="11"/>
      <c r="F291" s="11"/>
      <c r="G291" s="12"/>
      <c r="H291" s="11"/>
      <c r="I291" s="11"/>
      <c r="J291" s="11"/>
      <c r="K291" s="11"/>
      <c r="L291" s="11"/>
      <c r="M291" s="11"/>
      <c r="N291" s="11"/>
      <c r="Q291" s="11"/>
      <c r="R291" s="11"/>
      <c r="S291" s="11"/>
    </row>
    <row r="292" spans="1:19">
      <c r="A292" s="11"/>
      <c r="B292" s="11"/>
      <c r="C292" s="11"/>
      <c r="D292" s="11"/>
      <c r="E292" s="11"/>
      <c r="F292" s="11"/>
      <c r="G292" s="12"/>
      <c r="H292" s="11"/>
      <c r="I292" s="11"/>
      <c r="J292" s="11"/>
      <c r="K292" s="11"/>
      <c r="L292" s="11"/>
      <c r="M292" s="11"/>
      <c r="N292" s="11"/>
      <c r="Q292" s="11"/>
      <c r="R292" s="11"/>
      <c r="S292" s="11"/>
    </row>
    <row r="293" spans="1:19">
      <c r="A293" s="11"/>
      <c r="B293" s="11"/>
      <c r="C293" s="11"/>
      <c r="D293" s="11"/>
      <c r="E293" s="11"/>
      <c r="F293" s="11"/>
      <c r="G293" s="12"/>
      <c r="H293" s="11"/>
      <c r="I293" s="11"/>
      <c r="J293" s="11"/>
      <c r="K293" s="11"/>
      <c r="L293" s="11"/>
      <c r="M293" s="11"/>
      <c r="N293" s="11"/>
      <c r="Q293" s="11"/>
      <c r="R293" s="11"/>
      <c r="S293" s="11"/>
    </row>
  </sheetData>
  <mergeCells count="16">
    <mergeCell ref="A1:S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25" right="0.25" top="0.75" bottom="0.75" header="0.3" footer="0.3"/>
  <pageSetup paperSize="8" scale="30" fitToHeight="0" orientation="landscape" horizontalDpi="4294967292"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290"/>
  <sheetViews>
    <sheetView topLeftCell="A16" zoomScale="60" zoomScaleNormal="60" workbookViewId="0">
      <selection activeCell="G63" sqref="G63"/>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style="7" customWidth="1"/>
    <col min="8" max="8" width="48.42578125" customWidth="1"/>
    <col min="9" max="9" width="12.28515625" customWidth="1"/>
    <col min="10" max="10" width="21.5703125" customWidth="1"/>
    <col min="11" max="11" width="13.8554687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4" customWidth="1"/>
    <col min="19" max="19" width="17.28515625" customWidth="1"/>
    <col min="20" max="20" width="20.425781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20" ht="15.75" customHeight="1">
      <c r="A1" s="344" t="s">
        <v>1524</v>
      </c>
      <c r="B1" s="344"/>
      <c r="C1" s="344"/>
      <c r="D1" s="344"/>
      <c r="E1" s="344"/>
      <c r="F1" s="344"/>
      <c r="G1" s="344"/>
      <c r="H1" s="344"/>
      <c r="I1" s="344"/>
      <c r="J1" s="344"/>
      <c r="K1" s="345"/>
      <c r="L1" s="345"/>
      <c r="M1" s="345"/>
      <c r="N1" s="345"/>
      <c r="O1" s="345"/>
      <c r="P1" s="345"/>
      <c r="Q1" s="345"/>
      <c r="R1" s="345"/>
      <c r="S1" s="345"/>
      <c r="T1" s="345"/>
    </row>
    <row r="3" spans="1:20" ht="36.75" customHeight="1">
      <c r="A3" s="346" t="s">
        <v>0</v>
      </c>
      <c r="B3" s="346" t="s">
        <v>1</v>
      </c>
      <c r="C3" s="346" t="s">
        <v>2</v>
      </c>
      <c r="D3" s="346" t="s">
        <v>3</v>
      </c>
      <c r="E3" s="346" t="s">
        <v>4</v>
      </c>
      <c r="F3" s="346" t="s">
        <v>5</v>
      </c>
      <c r="G3" s="346" t="s">
        <v>6</v>
      </c>
      <c r="H3" s="346" t="s">
        <v>7</v>
      </c>
      <c r="I3" s="346" t="s">
        <v>8</v>
      </c>
      <c r="J3" s="342" t="s">
        <v>9</v>
      </c>
      <c r="K3" s="343"/>
      <c r="L3" s="346" t="s">
        <v>10</v>
      </c>
      <c r="M3" s="340" t="s">
        <v>11</v>
      </c>
      <c r="N3" s="341"/>
      <c r="O3" s="342" t="s">
        <v>12</v>
      </c>
      <c r="P3" s="343"/>
      <c r="Q3" s="337" t="s">
        <v>13</v>
      </c>
      <c r="R3" s="337"/>
      <c r="S3" s="338" t="s">
        <v>14</v>
      </c>
    </row>
    <row r="4" spans="1:20" ht="26.25" customHeight="1">
      <c r="A4" s="347"/>
      <c r="B4" s="347"/>
      <c r="C4" s="348"/>
      <c r="D4" s="347"/>
      <c r="E4" s="347"/>
      <c r="F4" s="347"/>
      <c r="G4" s="347"/>
      <c r="H4" s="347"/>
      <c r="I4" s="347"/>
      <c r="J4" s="19" t="s">
        <v>15</v>
      </c>
      <c r="K4" s="1" t="s">
        <v>16</v>
      </c>
      <c r="L4" s="347"/>
      <c r="M4" s="19">
        <v>2018</v>
      </c>
      <c r="N4" s="19">
        <v>2019</v>
      </c>
      <c r="O4" s="19">
        <v>2018</v>
      </c>
      <c r="P4" s="19">
        <v>2019</v>
      </c>
      <c r="Q4" s="2">
        <v>2018</v>
      </c>
      <c r="R4" s="2">
        <v>2019</v>
      </c>
      <c r="S4" s="339"/>
    </row>
    <row r="5" spans="1:20" ht="14.25" customHeight="1">
      <c r="A5" s="3" t="s">
        <v>17</v>
      </c>
      <c r="B5" s="3" t="s">
        <v>18</v>
      </c>
      <c r="C5" s="4" t="s">
        <v>19</v>
      </c>
      <c r="D5" s="3" t="s">
        <v>20</v>
      </c>
      <c r="E5" s="3" t="s">
        <v>21</v>
      </c>
      <c r="F5" s="3" t="s">
        <v>22</v>
      </c>
      <c r="G5" s="20" t="s">
        <v>23</v>
      </c>
      <c r="H5" s="3" t="s">
        <v>24</v>
      </c>
      <c r="I5" s="3" t="s">
        <v>25</v>
      </c>
      <c r="J5" s="3" t="s">
        <v>26</v>
      </c>
      <c r="K5" s="5" t="s">
        <v>27</v>
      </c>
      <c r="L5" s="3" t="s">
        <v>28</v>
      </c>
      <c r="M5" s="3" t="s">
        <v>29</v>
      </c>
      <c r="N5" s="3" t="s">
        <v>30</v>
      </c>
      <c r="O5" s="3" t="s">
        <v>31</v>
      </c>
      <c r="P5" s="3" t="s">
        <v>32</v>
      </c>
      <c r="Q5" s="4" t="s">
        <v>131</v>
      </c>
      <c r="R5" s="4" t="s">
        <v>34</v>
      </c>
      <c r="S5" s="6" t="s">
        <v>35</v>
      </c>
    </row>
    <row r="6" spans="1:20" s="9" customFormat="1" ht="210" customHeight="1">
      <c r="A6" s="44">
        <v>1</v>
      </c>
      <c r="B6" s="44" t="s">
        <v>635</v>
      </c>
      <c r="C6" s="44" t="s">
        <v>1138</v>
      </c>
      <c r="D6" s="44" t="s">
        <v>636</v>
      </c>
      <c r="E6" s="44" t="s">
        <v>1139</v>
      </c>
      <c r="F6" s="44" t="s">
        <v>93</v>
      </c>
      <c r="G6" s="44" t="s">
        <v>311</v>
      </c>
      <c r="H6" s="44" t="s">
        <v>54</v>
      </c>
      <c r="I6" s="44" t="s">
        <v>83</v>
      </c>
      <c r="J6" s="44" t="s">
        <v>312</v>
      </c>
      <c r="K6" s="42" t="s">
        <v>175</v>
      </c>
      <c r="L6" s="44" t="s">
        <v>55</v>
      </c>
      <c r="M6" s="44" t="s">
        <v>160</v>
      </c>
      <c r="N6" s="44"/>
      <c r="O6" s="72">
        <v>1396</v>
      </c>
      <c r="P6" s="72"/>
      <c r="Q6" s="72">
        <v>1396</v>
      </c>
      <c r="R6" s="72"/>
      <c r="S6" s="44" t="s">
        <v>1436</v>
      </c>
    </row>
    <row r="7" spans="1:20" s="9" customFormat="1" ht="144">
      <c r="A7" s="44">
        <v>2</v>
      </c>
      <c r="B7" s="44" t="s">
        <v>111</v>
      </c>
      <c r="C7" s="44" t="s">
        <v>1140</v>
      </c>
      <c r="D7" s="44" t="s">
        <v>636</v>
      </c>
      <c r="E7" s="44" t="s">
        <v>1141</v>
      </c>
      <c r="F7" s="44" t="s">
        <v>93</v>
      </c>
      <c r="G7" s="44" t="s">
        <v>63</v>
      </c>
      <c r="H7" s="44" t="s">
        <v>313</v>
      </c>
      <c r="I7" s="44" t="s">
        <v>83</v>
      </c>
      <c r="J7" s="44" t="s">
        <v>312</v>
      </c>
      <c r="K7" s="42" t="s">
        <v>68</v>
      </c>
      <c r="L7" s="44" t="s">
        <v>64</v>
      </c>
      <c r="M7" s="44" t="s">
        <v>160</v>
      </c>
      <c r="N7" s="44"/>
      <c r="O7" s="72">
        <v>1101</v>
      </c>
      <c r="P7" s="72"/>
      <c r="Q7" s="72">
        <v>1101</v>
      </c>
      <c r="R7" s="72"/>
      <c r="S7" s="250" t="s">
        <v>1436</v>
      </c>
    </row>
    <row r="8" spans="1:20" ht="144">
      <c r="A8" s="44">
        <v>3</v>
      </c>
      <c r="B8" s="44" t="s">
        <v>111</v>
      </c>
      <c r="C8" s="44" t="s">
        <v>1142</v>
      </c>
      <c r="D8" s="44" t="s">
        <v>636</v>
      </c>
      <c r="E8" s="44" t="s">
        <v>1141</v>
      </c>
      <c r="F8" s="44" t="s">
        <v>93</v>
      </c>
      <c r="G8" s="44" t="s">
        <v>314</v>
      </c>
      <c r="H8" s="44" t="s">
        <v>313</v>
      </c>
      <c r="I8" s="44" t="s">
        <v>83</v>
      </c>
      <c r="J8" s="44" t="s">
        <v>312</v>
      </c>
      <c r="K8" s="42" t="s">
        <v>750</v>
      </c>
      <c r="L8" s="44" t="s">
        <v>64</v>
      </c>
      <c r="M8" s="44" t="s">
        <v>160</v>
      </c>
      <c r="N8" s="44"/>
      <c r="O8" s="72">
        <v>6169</v>
      </c>
      <c r="P8" s="72"/>
      <c r="Q8" s="72">
        <v>6169</v>
      </c>
      <c r="R8" s="72"/>
      <c r="S8" s="250" t="s">
        <v>1436</v>
      </c>
    </row>
    <row r="9" spans="1:20" ht="144">
      <c r="A9" s="44">
        <v>4</v>
      </c>
      <c r="B9" s="44" t="s">
        <v>111</v>
      </c>
      <c r="C9" s="44" t="s">
        <v>1142</v>
      </c>
      <c r="D9" s="44" t="s">
        <v>636</v>
      </c>
      <c r="E9" s="44" t="s">
        <v>1141</v>
      </c>
      <c r="F9" s="44" t="s">
        <v>93</v>
      </c>
      <c r="G9" s="44" t="s">
        <v>66</v>
      </c>
      <c r="H9" s="44" t="s">
        <v>67</v>
      </c>
      <c r="I9" s="44" t="s">
        <v>83</v>
      </c>
      <c r="J9" s="44" t="s">
        <v>312</v>
      </c>
      <c r="K9" s="42" t="s">
        <v>751</v>
      </c>
      <c r="L9" s="44" t="s">
        <v>64</v>
      </c>
      <c r="M9" s="44" t="s">
        <v>160</v>
      </c>
      <c r="N9" s="44"/>
      <c r="O9" s="72">
        <v>20025.599999999999</v>
      </c>
      <c r="P9" s="72"/>
      <c r="Q9" s="72">
        <v>20025.599999999999</v>
      </c>
      <c r="R9" s="72"/>
      <c r="S9" s="250" t="s">
        <v>1436</v>
      </c>
    </row>
    <row r="10" spans="1:20" ht="408.75" customHeight="1">
      <c r="A10" s="44">
        <v>5</v>
      </c>
      <c r="B10" s="44" t="s">
        <v>70</v>
      </c>
      <c r="C10" s="44" t="s">
        <v>1143</v>
      </c>
      <c r="D10" s="44" t="s">
        <v>315</v>
      </c>
      <c r="E10" s="44" t="s">
        <v>1144</v>
      </c>
      <c r="F10" s="44" t="s">
        <v>53</v>
      </c>
      <c r="G10" s="44" t="s">
        <v>60</v>
      </c>
      <c r="H10" s="44" t="s">
        <v>71</v>
      </c>
      <c r="I10" s="44" t="s">
        <v>61</v>
      </c>
      <c r="J10" s="44" t="s">
        <v>72</v>
      </c>
      <c r="K10" s="42" t="s">
        <v>73</v>
      </c>
      <c r="L10" s="44" t="s">
        <v>74</v>
      </c>
      <c r="M10" s="44" t="s">
        <v>41</v>
      </c>
      <c r="N10" s="44"/>
      <c r="O10" s="72">
        <v>6282.5</v>
      </c>
      <c r="P10" s="72"/>
      <c r="Q10" s="72">
        <v>0</v>
      </c>
      <c r="R10" s="72"/>
      <c r="S10" s="250" t="s">
        <v>1436</v>
      </c>
      <c r="T10" s="22"/>
    </row>
    <row r="11" spans="1:20" ht="396">
      <c r="A11" s="44">
        <v>6</v>
      </c>
      <c r="B11" s="44" t="s">
        <v>577</v>
      </c>
      <c r="C11" s="44" t="s">
        <v>1143</v>
      </c>
      <c r="D11" s="44" t="s">
        <v>75</v>
      </c>
      <c r="E11" s="44" t="s">
        <v>1145</v>
      </c>
      <c r="F11" s="44" t="s">
        <v>53</v>
      </c>
      <c r="G11" s="44" t="s">
        <v>57</v>
      </c>
      <c r="H11" s="44" t="s">
        <v>71</v>
      </c>
      <c r="I11" s="44" t="s">
        <v>40</v>
      </c>
      <c r="J11" s="44" t="s">
        <v>76</v>
      </c>
      <c r="K11" s="44" t="s">
        <v>752</v>
      </c>
      <c r="L11" s="44" t="s">
        <v>74</v>
      </c>
      <c r="M11" s="44" t="s">
        <v>41</v>
      </c>
      <c r="N11" s="44"/>
      <c r="O11" s="141">
        <v>1292.4000000000001</v>
      </c>
      <c r="P11" s="142"/>
      <c r="Q11" s="141">
        <v>0</v>
      </c>
      <c r="R11" s="141"/>
      <c r="S11" s="250" t="s">
        <v>1436</v>
      </c>
    </row>
    <row r="12" spans="1:20" ht="144">
      <c r="A12" s="134">
        <v>7</v>
      </c>
      <c r="B12" s="91" t="s">
        <v>111</v>
      </c>
      <c r="C12" s="106" t="s">
        <v>1261</v>
      </c>
      <c r="D12" s="91" t="s">
        <v>1190</v>
      </c>
      <c r="E12" s="106" t="s">
        <v>1247</v>
      </c>
      <c r="F12" s="91" t="s">
        <v>820</v>
      </c>
      <c r="G12" s="106" t="s">
        <v>314</v>
      </c>
      <c r="H12" s="91" t="s">
        <v>313</v>
      </c>
      <c r="I12" s="91" t="s">
        <v>843</v>
      </c>
      <c r="J12" s="91" t="s">
        <v>844</v>
      </c>
      <c r="K12" s="93" t="s">
        <v>1189</v>
      </c>
      <c r="L12" s="91" t="s">
        <v>64</v>
      </c>
      <c r="M12" s="91"/>
      <c r="N12" s="91" t="s">
        <v>160</v>
      </c>
      <c r="O12" s="96"/>
      <c r="P12" s="96">
        <v>6208</v>
      </c>
      <c r="Q12" s="96"/>
      <c r="R12" s="96">
        <v>6208</v>
      </c>
      <c r="S12" s="250" t="s">
        <v>1436</v>
      </c>
    </row>
    <row r="13" spans="1:20" ht="396">
      <c r="A13" s="134">
        <v>8</v>
      </c>
      <c r="B13" s="91" t="s">
        <v>845</v>
      </c>
      <c r="C13" s="91" t="s">
        <v>1262</v>
      </c>
      <c r="D13" s="91" t="s">
        <v>675</v>
      </c>
      <c r="E13" s="106" t="s">
        <v>1248</v>
      </c>
      <c r="F13" s="91" t="s">
        <v>711</v>
      </c>
      <c r="G13" s="106" t="s">
        <v>839</v>
      </c>
      <c r="H13" s="91" t="s">
        <v>840</v>
      </c>
      <c r="I13" s="91" t="s">
        <v>1217</v>
      </c>
      <c r="J13" s="91" t="s">
        <v>1218</v>
      </c>
      <c r="K13" s="93" t="s">
        <v>1219</v>
      </c>
      <c r="L13" s="91" t="s">
        <v>841</v>
      </c>
      <c r="M13" s="91"/>
      <c r="N13" s="91" t="s">
        <v>65</v>
      </c>
      <c r="O13" s="96"/>
      <c r="P13" s="96">
        <v>140000</v>
      </c>
      <c r="Q13" s="96"/>
      <c r="R13" s="96">
        <v>140000</v>
      </c>
      <c r="S13" s="250" t="s">
        <v>1436</v>
      </c>
    </row>
    <row r="14" spans="1:20" ht="396">
      <c r="A14" s="121">
        <v>9</v>
      </c>
      <c r="B14" s="44" t="s">
        <v>70</v>
      </c>
      <c r="C14" s="44" t="s">
        <v>1146</v>
      </c>
      <c r="D14" s="44" t="s">
        <v>315</v>
      </c>
      <c r="E14" s="44" t="s">
        <v>1147</v>
      </c>
      <c r="F14" s="44" t="s">
        <v>820</v>
      </c>
      <c r="G14" s="111" t="s">
        <v>60</v>
      </c>
      <c r="H14" s="44" t="s">
        <v>71</v>
      </c>
      <c r="I14" s="44" t="s">
        <v>61</v>
      </c>
      <c r="J14" s="44" t="s">
        <v>72</v>
      </c>
      <c r="K14" s="42" t="s">
        <v>73</v>
      </c>
      <c r="L14" s="44" t="s">
        <v>74</v>
      </c>
      <c r="M14" s="44"/>
      <c r="N14" s="44" t="s">
        <v>41</v>
      </c>
      <c r="O14" s="72"/>
      <c r="P14" s="72">
        <v>6282.5</v>
      </c>
      <c r="Q14" s="72"/>
      <c r="R14" s="72">
        <v>0</v>
      </c>
      <c r="S14" s="250" t="s">
        <v>1436</v>
      </c>
    </row>
    <row r="15" spans="1:20" ht="396">
      <c r="A15" s="121">
        <v>10</v>
      </c>
      <c r="B15" s="44" t="s">
        <v>842</v>
      </c>
      <c r="C15" s="44" t="s">
        <v>1146</v>
      </c>
      <c r="D15" s="44" t="s">
        <v>75</v>
      </c>
      <c r="E15" s="44" t="s">
        <v>1147</v>
      </c>
      <c r="F15" s="44" t="s">
        <v>838</v>
      </c>
      <c r="G15" s="111" t="s">
        <v>57</v>
      </c>
      <c r="H15" s="44" t="s">
        <v>71</v>
      </c>
      <c r="I15" s="44" t="s">
        <v>40</v>
      </c>
      <c r="J15" s="44" t="s">
        <v>76</v>
      </c>
      <c r="K15" s="44" t="s">
        <v>752</v>
      </c>
      <c r="L15" s="44" t="s">
        <v>846</v>
      </c>
      <c r="M15" s="44"/>
      <c r="N15" s="44" t="s">
        <v>41</v>
      </c>
      <c r="O15" s="141"/>
      <c r="P15" s="141">
        <v>1292.4000000000001</v>
      </c>
      <c r="Q15" s="141"/>
      <c r="R15" s="141">
        <v>0</v>
      </c>
      <c r="S15" s="250" t="s">
        <v>1436</v>
      </c>
    </row>
    <row r="16" spans="1:20">
      <c r="A16" s="11"/>
      <c r="B16" s="11"/>
      <c r="C16" s="11"/>
      <c r="D16" s="11"/>
      <c r="E16" s="11"/>
      <c r="F16" s="11"/>
      <c r="G16" s="12"/>
      <c r="H16" s="11"/>
      <c r="I16" s="11"/>
      <c r="J16" s="11"/>
      <c r="K16" s="11"/>
      <c r="L16" s="11"/>
      <c r="M16" s="11"/>
      <c r="N16" s="11"/>
      <c r="O16" s="11"/>
      <c r="P16" s="11"/>
      <c r="Q16" s="11"/>
      <c r="R16" s="11"/>
      <c r="S16" s="11"/>
    </row>
    <row r="17" spans="1:19">
      <c r="A17" s="11"/>
      <c r="B17" s="11"/>
      <c r="C17" s="11"/>
      <c r="D17" s="11"/>
      <c r="E17" s="11"/>
      <c r="F17" s="11"/>
      <c r="G17" s="12"/>
      <c r="H17" s="11"/>
      <c r="I17" s="11"/>
      <c r="J17" s="11"/>
      <c r="K17" s="11"/>
      <c r="L17" s="11"/>
      <c r="M17" s="11"/>
      <c r="N17" s="11"/>
      <c r="P17" s="214"/>
      <c r="Q17" s="279" t="s">
        <v>266</v>
      </c>
      <c r="R17" s="214" t="s">
        <v>242</v>
      </c>
      <c r="S17" s="11"/>
    </row>
    <row r="18" spans="1:19">
      <c r="A18" s="11"/>
      <c r="B18" s="11"/>
      <c r="C18" s="11"/>
      <c r="D18" s="11"/>
      <c r="E18" s="11"/>
      <c r="F18" s="11"/>
      <c r="G18" s="160"/>
      <c r="H18" s="11"/>
      <c r="I18" s="11"/>
      <c r="J18" s="11"/>
      <c r="K18" s="11"/>
      <c r="L18" s="11"/>
      <c r="M18" s="11"/>
      <c r="N18" s="11"/>
      <c r="P18" s="260" t="s">
        <v>205</v>
      </c>
      <c r="Q18" s="276">
        <v>10</v>
      </c>
      <c r="R18" s="216">
        <f>Q6+Q7+Q8+Q9+R12+R13</f>
        <v>174899.6</v>
      </c>
      <c r="S18" s="11"/>
    </row>
    <row r="19" spans="1:19">
      <c r="A19" s="11"/>
      <c r="B19" s="11"/>
      <c r="C19" s="11"/>
      <c r="D19" s="11"/>
      <c r="E19" s="11"/>
      <c r="F19" s="11"/>
      <c r="G19" s="12"/>
      <c r="H19" s="11"/>
      <c r="I19" s="11"/>
      <c r="J19" s="11"/>
      <c r="K19" s="11"/>
      <c r="L19" s="11"/>
      <c r="M19" s="11"/>
      <c r="N19" s="11"/>
      <c r="O19" s="11"/>
      <c r="P19" s="11"/>
    </row>
    <row r="20" spans="1:19">
      <c r="A20" s="11"/>
      <c r="B20" s="11"/>
      <c r="C20" s="11"/>
      <c r="D20" s="11"/>
      <c r="E20" s="11"/>
      <c r="F20" s="11"/>
      <c r="G20" s="252"/>
      <c r="H20" s="11"/>
      <c r="I20" s="11"/>
      <c r="J20" s="11"/>
      <c r="K20" s="11"/>
      <c r="L20" s="11"/>
      <c r="M20" s="11"/>
      <c r="N20" s="11"/>
      <c r="O20" s="11"/>
      <c r="P20" s="11"/>
    </row>
    <row r="21" spans="1:19">
      <c r="A21" s="11"/>
      <c r="B21" s="11"/>
      <c r="C21" s="11"/>
      <c r="D21" s="11"/>
      <c r="E21" s="11"/>
      <c r="F21" s="11"/>
      <c r="G21" s="12"/>
      <c r="H21" s="11"/>
      <c r="I21" s="11"/>
      <c r="J21" s="11"/>
      <c r="K21" s="11"/>
      <c r="L21" s="11"/>
      <c r="M21" s="11"/>
      <c r="N21" s="11"/>
      <c r="O21" s="11"/>
      <c r="P21" s="11"/>
    </row>
    <row r="22" spans="1:19">
      <c r="A22" s="11"/>
      <c r="B22" s="11"/>
      <c r="C22" s="11"/>
      <c r="D22" s="11"/>
      <c r="E22" s="11"/>
      <c r="F22" s="11"/>
      <c r="G22" s="12"/>
      <c r="H22" s="11"/>
      <c r="I22" s="11"/>
      <c r="J22" s="11"/>
      <c r="K22" s="11"/>
      <c r="L22" s="11"/>
      <c r="M22" s="11"/>
      <c r="N22" s="11"/>
      <c r="O22" s="11"/>
      <c r="P22" s="11"/>
      <c r="Q22" s="11"/>
      <c r="R22" s="11"/>
      <c r="S22" s="11"/>
    </row>
    <row r="23" spans="1:19">
      <c r="A23" s="11"/>
      <c r="B23" s="11"/>
      <c r="C23" s="11"/>
      <c r="D23" s="11"/>
      <c r="E23" s="11"/>
      <c r="F23" s="11"/>
      <c r="G23" s="12"/>
      <c r="H23" s="11"/>
      <c r="I23" s="11"/>
      <c r="J23" s="11"/>
      <c r="K23" s="11"/>
      <c r="L23" s="11"/>
      <c r="M23" s="11"/>
      <c r="N23" s="11"/>
      <c r="O23" s="11"/>
      <c r="P23" s="11"/>
      <c r="Q23" s="11"/>
      <c r="R23" s="11"/>
      <c r="S23" s="11"/>
    </row>
    <row r="24" spans="1:19">
      <c r="A24" s="11"/>
      <c r="B24" s="11"/>
      <c r="C24" s="11"/>
      <c r="D24" s="11"/>
      <c r="E24" s="11"/>
      <c r="F24" s="11"/>
      <c r="G24" s="12"/>
      <c r="H24" s="11"/>
      <c r="I24" s="11"/>
      <c r="J24" s="11"/>
      <c r="K24" s="11"/>
      <c r="L24" s="11"/>
      <c r="M24" s="11"/>
      <c r="N24" s="11"/>
      <c r="O24" s="11"/>
      <c r="P24" s="11"/>
      <c r="Q24" s="11"/>
      <c r="R24" s="11"/>
      <c r="S24" s="11"/>
    </row>
    <row r="25" spans="1:19">
      <c r="A25" s="11"/>
      <c r="B25" s="11"/>
      <c r="C25" s="11"/>
      <c r="D25" s="11"/>
      <c r="E25" s="11"/>
      <c r="F25" s="11"/>
      <c r="G25" s="12"/>
      <c r="H25" s="11"/>
      <c r="I25" s="11"/>
      <c r="J25" s="11"/>
      <c r="K25" s="11"/>
      <c r="L25" s="11"/>
      <c r="M25" s="11"/>
      <c r="N25" s="11"/>
      <c r="O25" s="11"/>
      <c r="P25" s="11"/>
      <c r="Q25" s="11"/>
      <c r="R25" s="11"/>
      <c r="S25" s="11"/>
    </row>
    <row r="26" spans="1:19">
      <c r="A26" s="11"/>
      <c r="B26" s="11"/>
      <c r="C26" s="11"/>
      <c r="D26" s="11"/>
      <c r="E26" s="11"/>
      <c r="F26" s="11"/>
      <c r="G26" s="12"/>
      <c r="H26" s="11"/>
      <c r="I26" s="11"/>
      <c r="J26" s="11"/>
      <c r="K26" s="11"/>
      <c r="L26" s="11"/>
      <c r="M26" s="11"/>
      <c r="N26" s="11"/>
      <c r="O26" s="11"/>
      <c r="P26" s="11"/>
      <c r="Q26" s="11"/>
      <c r="R26" s="11"/>
      <c r="S26" s="11"/>
    </row>
    <row r="27" spans="1:19">
      <c r="A27" s="11"/>
      <c r="B27" s="11"/>
      <c r="C27" s="11"/>
      <c r="D27" s="11"/>
      <c r="E27" s="11"/>
      <c r="F27" s="11"/>
      <c r="G27" s="12"/>
      <c r="H27" s="11"/>
      <c r="I27" s="11"/>
      <c r="J27" s="11"/>
      <c r="K27" s="11"/>
      <c r="L27" s="11"/>
      <c r="M27" s="11"/>
      <c r="N27" s="11"/>
      <c r="O27" s="11"/>
      <c r="P27" s="11"/>
      <c r="Q27" s="11"/>
      <c r="R27" s="11"/>
      <c r="S27" s="11"/>
    </row>
    <row r="28" spans="1:19">
      <c r="A28" s="11"/>
      <c r="B28" s="11"/>
      <c r="C28" s="11"/>
      <c r="D28" s="11"/>
      <c r="E28" s="11"/>
      <c r="F28" s="11"/>
      <c r="G28" s="12"/>
      <c r="H28" s="11"/>
      <c r="I28" s="11"/>
      <c r="J28" s="11"/>
      <c r="K28" s="11"/>
      <c r="L28" s="11"/>
      <c r="M28" s="11"/>
      <c r="N28" s="11"/>
      <c r="O28" s="11"/>
      <c r="P28" s="11"/>
      <c r="Q28" s="11"/>
      <c r="R28" s="11"/>
      <c r="S28" s="11"/>
    </row>
    <row r="29" spans="1:19">
      <c r="A29" s="11"/>
      <c r="B29" s="11"/>
      <c r="C29" s="11"/>
      <c r="D29" s="11"/>
      <c r="E29" s="11"/>
      <c r="F29" s="11"/>
      <c r="G29" s="12"/>
      <c r="H29" s="11"/>
      <c r="I29" s="11"/>
      <c r="J29" s="11"/>
      <c r="K29" s="11"/>
      <c r="L29" s="11"/>
      <c r="M29" s="11"/>
      <c r="N29" s="11"/>
      <c r="O29" s="11"/>
      <c r="P29" s="11"/>
      <c r="Q29" s="11"/>
      <c r="R29" s="11"/>
      <c r="S29" s="11"/>
    </row>
    <row r="30" spans="1:19">
      <c r="A30" s="11"/>
      <c r="B30" s="11"/>
      <c r="C30" s="11"/>
      <c r="D30" s="11"/>
      <c r="E30" s="11"/>
      <c r="F30" s="11"/>
      <c r="G30" s="12"/>
      <c r="H30" s="11"/>
      <c r="I30" s="11"/>
      <c r="J30" s="11"/>
      <c r="K30" s="11"/>
      <c r="L30" s="11"/>
      <c r="M30" s="11"/>
      <c r="N30" s="11"/>
      <c r="O30" s="11"/>
      <c r="P30" s="11"/>
      <c r="Q30" s="11"/>
      <c r="R30" s="11"/>
      <c r="S30" s="11"/>
    </row>
    <row r="31" spans="1:19">
      <c r="A31" s="11"/>
      <c r="B31" s="11"/>
      <c r="C31" s="11"/>
      <c r="D31" s="11"/>
      <c r="E31" s="11"/>
      <c r="F31" s="11"/>
      <c r="G31" s="12"/>
      <c r="H31" s="11"/>
      <c r="I31" s="11"/>
      <c r="J31" s="11"/>
      <c r="K31" s="11"/>
      <c r="L31" s="11"/>
      <c r="M31" s="11"/>
      <c r="N31" s="11"/>
      <c r="O31" s="11"/>
      <c r="P31" s="11"/>
      <c r="Q31" s="11"/>
      <c r="R31" s="11"/>
      <c r="S31" s="11"/>
    </row>
    <row r="32" spans="1:19">
      <c r="A32" s="11"/>
      <c r="B32" s="11"/>
      <c r="C32" s="11"/>
      <c r="D32" s="11"/>
      <c r="E32" s="11"/>
      <c r="F32" s="11"/>
      <c r="G32" s="12"/>
      <c r="H32" s="11"/>
      <c r="I32" s="11"/>
      <c r="J32" s="11"/>
      <c r="K32" s="11"/>
      <c r="L32" s="11"/>
      <c r="M32" s="11"/>
      <c r="N32" s="11"/>
      <c r="O32" s="11"/>
      <c r="P32" s="11"/>
      <c r="Q32" s="11"/>
      <c r="R32" s="11"/>
      <c r="S32" s="11"/>
    </row>
    <row r="33" spans="1:19">
      <c r="A33" s="11"/>
      <c r="B33" s="11"/>
      <c r="C33" s="11"/>
      <c r="D33" s="11"/>
      <c r="E33" s="11"/>
      <c r="F33" s="11"/>
      <c r="G33" s="12"/>
      <c r="H33" s="11"/>
      <c r="I33" s="11"/>
      <c r="J33" s="11"/>
      <c r="K33" s="11"/>
      <c r="L33" s="11"/>
      <c r="M33" s="11"/>
      <c r="N33" s="11"/>
      <c r="O33" s="11"/>
      <c r="P33" s="11"/>
      <c r="Q33" s="11"/>
      <c r="R33" s="11"/>
      <c r="S33" s="11"/>
    </row>
    <row r="34" spans="1:19">
      <c r="A34" s="11"/>
      <c r="B34" s="11"/>
      <c r="C34" s="11"/>
      <c r="D34" s="11"/>
      <c r="E34" s="11"/>
      <c r="F34" s="11"/>
      <c r="G34" s="12"/>
      <c r="H34" s="11"/>
      <c r="I34" s="11"/>
      <c r="J34" s="11"/>
      <c r="K34" s="11"/>
      <c r="L34" s="11"/>
      <c r="M34" s="11"/>
      <c r="N34" s="11"/>
      <c r="O34" s="11"/>
      <c r="P34" s="11"/>
      <c r="Q34" s="11"/>
      <c r="R34" s="11"/>
      <c r="S34" s="11"/>
    </row>
    <row r="35" spans="1:19">
      <c r="A35" s="11"/>
      <c r="B35" s="11"/>
      <c r="C35" s="11"/>
      <c r="D35" s="11"/>
      <c r="E35" s="11"/>
      <c r="F35" s="11"/>
      <c r="G35" s="12"/>
      <c r="H35" s="11"/>
      <c r="I35" s="11"/>
      <c r="J35" s="11"/>
      <c r="K35" s="11"/>
      <c r="L35" s="11"/>
      <c r="M35" s="11"/>
      <c r="N35" s="11"/>
      <c r="O35" s="11"/>
      <c r="P35" s="11"/>
      <c r="Q35" s="11"/>
      <c r="R35" s="11"/>
      <c r="S35" s="11"/>
    </row>
    <row r="36" spans="1:19">
      <c r="A36" s="11"/>
      <c r="B36" s="11"/>
      <c r="C36" s="11"/>
      <c r="D36" s="11"/>
      <c r="E36" s="11"/>
      <c r="F36" s="11"/>
      <c r="G36" s="12"/>
      <c r="H36" s="11"/>
      <c r="I36" s="11"/>
      <c r="J36" s="11"/>
      <c r="K36" s="11"/>
      <c r="L36" s="11"/>
      <c r="M36" s="11"/>
      <c r="N36" s="11"/>
      <c r="O36" s="11"/>
      <c r="P36" s="11"/>
      <c r="Q36" s="11"/>
      <c r="R36" s="11"/>
      <c r="S36" s="11"/>
    </row>
    <row r="37" spans="1:19">
      <c r="A37" s="11"/>
      <c r="B37" s="11"/>
      <c r="C37" s="11"/>
      <c r="D37" s="11"/>
      <c r="E37" s="11"/>
      <c r="F37" s="11"/>
      <c r="G37" s="12"/>
      <c r="H37" s="11"/>
      <c r="I37" s="11"/>
      <c r="J37" s="11"/>
      <c r="K37" s="11"/>
      <c r="L37" s="11"/>
      <c r="M37" s="11"/>
      <c r="N37" s="11"/>
      <c r="O37" s="11"/>
      <c r="P37" s="11"/>
      <c r="Q37" s="11"/>
      <c r="R37" s="11"/>
      <c r="S37" s="11"/>
    </row>
    <row r="38" spans="1:19">
      <c r="A38" s="11"/>
      <c r="B38" s="11"/>
      <c r="C38" s="11"/>
      <c r="D38" s="11"/>
      <c r="E38" s="11"/>
      <c r="F38" s="11"/>
      <c r="G38" s="12"/>
      <c r="H38" s="11"/>
      <c r="I38" s="11"/>
      <c r="J38" s="11"/>
      <c r="K38" s="11"/>
      <c r="L38" s="11"/>
      <c r="M38" s="11"/>
      <c r="N38" s="11"/>
      <c r="O38" s="11"/>
      <c r="P38" s="11"/>
      <c r="Q38" s="11"/>
      <c r="R38" s="11"/>
      <c r="S38" s="11"/>
    </row>
    <row r="39" spans="1:19">
      <c r="A39" s="11"/>
      <c r="B39" s="11"/>
      <c r="C39" s="11"/>
      <c r="D39" s="11"/>
      <c r="E39" s="11"/>
      <c r="F39" s="11"/>
      <c r="G39" s="12"/>
      <c r="H39" s="11"/>
      <c r="I39" s="11"/>
      <c r="J39" s="11"/>
      <c r="K39" s="11"/>
      <c r="L39" s="11"/>
      <c r="M39" s="11"/>
      <c r="N39" s="11"/>
      <c r="O39" s="11"/>
      <c r="P39" s="11"/>
      <c r="Q39" s="11"/>
      <c r="R39" s="11"/>
      <c r="S39" s="11"/>
    </row>
    <row r="40" spans="1:19">
      <c r="A40" s="11"/>
      <c r="B40" s="11"/>
      <c r="C40" s="11"/>
      <c r="D40" s="11"/>
      <c r="E40" s="11"/>
      <c r="F40" s="11"/>
      <c r="G40" s="12"/>
      <c r="H40" s="11"/>
      <c r="I40" s="11"/>
      <c r="J40" s="11"/>
      <c r="K40" s="11"/>
      <c r="L40" s="11"/>
      <c r="M40" s="11"/>
      <c r="N40" s="11"/>
      <c r="O40" s="11"/>
      <c r="P40" s="11"/>
      <c r="Q40" s="11"/>
      <c r="R40" s="11"/>
      <c r="S40" s="11"/>
    </row>
    <row r="41" spans="1:19">
      <c r="A41" s="11"/>
      <c r="B41" s="11"/>
      <c r="C41" s="11"/>
      <c r="D41" s="11"/>
      <c r="E41" s="11"/>
      <c r="F41" s="11"/>
      <c r="G41" s="12"/>
      <c r="H41" s="11"/>
      <c r="I41" s="11"/>
      <c r="J41" s="11"/>
      <c r="K41" s="11"/>
      <c r="L41" s="11"/>
      <c r="M41" s="11"/>
      <c r="N41" s="11"/>
      <c r="O41" s="11"/>
      <c r="P41" s="11"/>
      <c r="Q41" s="11"/>
      <c r="R41" s="11"/>
      <c r="S41" s="11"/>
    </row>
    <row r="42" spans="1:19">
      <c r="A42" s="11"/>
      <c r="B42" s="11"/>
      <c r="C42" s="11"/>
      <c r="D42" s="11"/>
      <c r="E42" s="11"/>
      <c r="F42" s="11"/>
      <c r="G42" s="12"/>
      <c r="H42" s="11"/>
      <c r="I42" s="11"/>
      <c r="J42" s="11"/>
      <c r="K42" s="11"/>
      <c r="L42" s="11"/>
      <c r="M42" s="11"/>
      <c r="N42" s="11"/>
      <c r="O42" s="11"/>
      <c r="P42" s="11"/>
      <c r="Q42" s="11"/>
      <c r="R42" s="11"/>
      <c r="S42" s="11"/>
    </row>
    <row r="43" spans="1:19">
      <c r="A43" s="11"/>
      <c r="B43" s="11"/>
      <c r="C43" s="11"/>
      <c r="D43" s="11"/>
      <c r="E43" s="11"/>
      <c r="F43" s="11"/>
      <c r="G43" s="12"/>
      <c r="H43" s="11"/>
      <c r="I43" s="11"/>
      <c r="J43" s="11"/>
      <c r="K43" s="11"/>
      <c r="L43" s="11"/>
      <c r="M43" s="11"/>
      <c r="N43" s="11"/>
      <c r="O43" s="11"/>
      <c r="P43" s="11"/>
      <c r="Q43" s="11"/>
      <c r="R43" s="11"/>
      <c r="S43" s="11"/>
    </row>
    <row r="44" spans="1:19">
      <c r="A44" s="11"/>
      <c r="B44" s="11"/>
      <c r="C44" s="11"/>
      <c r="D44" s="11"/>
      <c r="E44" s="11"/>
      <c r="F44" s="11"/>
      <c r="G44" s="12"/>
      <c r="H44" s="11"/>
      <c r="I44" s="11"/>
      <c r="J44" s="11"/>
      <c r="K44" s="11"/>
      <c r="L44" s="11"/>
      <c r="M44" s="11"/>
      <c r="N44" s="11"/>
      <c r="O44" s="11"/>
      <c r="P44" s="11"/>
      <c r="Q44" s="11"/>
      <c r="R44" s="11"/>
      <c r="S44" s="11"/>
    </row>
    <row r="45" spans="1:19">
      <c r="A45" s="11"/>
      <c r="B45" s="11"/>
      <c r="C45" s="11"/>
      <c r="D45" s="11"/>
      <c r="E45" s="11"/>
      <c r="F45" s="11"/>
      <c r="G45" s="12"/>
      <c r="H45" s="11"/>
      <c r="I45" s="11"/>
      <c r="J45" s="11"/>
      <c r="K45" s="11"/>
      <c r="L45" s="11"/>
      <c r="M45" s="11"/>
      <c r="N45" s="11"/>
      <c r="O45" s="11"/>
      <c r="P45" s="11"/>
      <c r="Q45" s="11"/>
      <c r="R45" s="11"/>
      <c r="S45" s="11"/>
    </row>
    <row r="46" spans="1:19">
      <c r="A46" s="11"/>
      <c r="B46" s="11"/>
      <c r="C46" s="11"/>
      <c r="D46" s="11"/>
      <c r="E46" s="11"/>
      <c r="F46" s="11"/>
      <c r="G46" s="12"/>
      <c r="H46" s="11"/>
      <c r="I46" s="11"/>
      <c r="J46" s="11"/>
      <c r="K46" s="11"/>
      <c r="L46" s="11"/>
      <c r="M46" s="11"/>
      <c r="N46" s="11"/>
      <c r="O46" s="11"/>
      <c r="P46" s="11"/>
      <c r="Q46" s="11"/>
      <c r="R46" s="11"/>
      <c r="S46" s="11"/>
    </row>
    <row r="47" spans="1:19">
      <c r="A47" s="11"/>
      <c r="B47" s="11"/>
      <c r="C47" s="11"/>
      <c r="D47" s="11"/>
      <c r="E47" s="11"/>
      <c r="F47" s="11"/>
      <c r="G47" s="12"/>
      <c r="H47" s="11"/>
      <c r="I47" s="11"/>
      <c r="J47" s="11"/>
      <c r="K47" s="11"/>
      <c r="L47" s="11"/>
      <c r="M47" s="11"/>
      <c r="N47" s="11"/>
      <c r="O47" s="11"/>
      <c r="P47" s="11"/>
      <c r="Q47" s="11"/>
      <c r="R47" s="11"/>
      <c r="S47" s="11"/>
    </row>
    <row r="48" spans="1:19">
      <c r="A48" s="11"/>
      <c r="B48" s="11"/>
      <c r="C48" s="11"/>
      <c r="D48" s="11"/>
      <c r="E48" s="11"/>
      <c r="F48" s="11"/>
      <c r="G48" s="12"/>
      <c r="H48" s="11"/>
      <c r="I48" s="11"/>
      <c r="J48" s="11"/>
      <c r="K48" s="11"/>
      <c r="L48" s="11"/>
      <c r="M48" s="11"/>
      <c r="N48" s="11"/>
      <c r="O48" s="11"/>
      <c r="P48" s="11"/>
      <c r="Q48" s="11"/>
      <c r="R48" s="11"/>
      <c r="S48" s="11"/>
    </row>
    <row r="49" spans="1:19">
      <c r="A49" s="11"/>
      <c r="B49" s="11"/>
      <c r="C49" s="11"/>
      <c r="D49" s="11"/>
      <c r="E49" s="11"/>
      <c r="F49" s="11"/>
      <c r="G49" s="12"/>
      <c r="H49" s="11"/>
      <c r="I49" s="11"/>
      <c r="J49" s="11"/>
      <c r="K49" s="11"/>
      <c r="L49" s="11"/>
      <c r="M49" s="11"/>
      <c r="N49" s="11"/>
      <c r="O49" s="11"/>
      <c r="P49" s="11"/>
      <c r="Q49" s="11"/>
      <c r="R49" s="11"/>
      <c r="S49" s="11"/>
    </row>
    <row r="50" spans="1:19">
      <c r="A50" s="11"/>
      <c r="B50" s="11"/>
      <c r="C50" s="11"/>
      <c r="D50" s="11"/>
      <c r="E50" s="11"/>
      <c r="F50" s="11"/>
      <c r="G50" s="12"/>
      <c r="H50" s="11"/>
      <c r="I50" s="11"/>
      <c r="J50" s="11"/>
      <c r="K50" s="11"/>
      <c r="L50" s="11"/>
      <c r="M50" s="11"/>
      <c r="N50" s="11"/>
      <c r="O50" s="11"/>
      <c r="P50" s="11"/>
      <c r="Q50" s="11"/>
      <c r="R50" s="11"/>
      <c r="S50" s="11"/>
    </row>
    <row r="51" spans="1:19">
      <c r="A51" s="11"/>
      <c r="B51" s="11"/>
      <c r="C51" s="11"/>
      <c r="D51" s="11"/>
      <c r="E51" s="11"/>
      <c r="F51" s="11"/>
      <c r="G51" s="12"/>
      <c r="H51" s="11"/>
      <c r="I51" s="11"/>
      <c r="J51" s="11"/>
      <c r="K51" s="11"/>
      <c r="L51" s="11"/>
      <c r="M51" s="11"/>
      <c r="N51" s="11"/>
      <c r="O51" s="11"/>
      <c r="P51" s="11"/>
      <c r="Q51" s="11"/>
      <c r="R51" s="11"/>
      <c r="S51" s="11"/>
    </row>
    <row r="52" spans="1:19">
      <c r="A52" s="11"/>
      <c r="B52" s="11"/>
      <c r="C52" s="11"/>
      <c r="D52" s="11"/>
      <c r="E52" s="11"/>
      <c r="F52" s="11"/>
      <c r="G52" s="12"/>
      <c r="H52" s="11"/>
      <c r="I52" s="11"/>
      <c r="J52" s="11"/>
      <c r="K52" s="11"/>
      <c r="L52" s="11"/>
      <c r="M52" s="11"/>
      <c r="N52" s="11"/>
      <c r="O52" s="11"/>
      <c r="P52" s="11"/>
      <c r="Q52" s="11"/>
      <c r="R52" s="11"/>
      <c r="S52" s="11"/>
    </row>
    <row r="53" spans="1:19">
      <c r="A53" s="11"/>
      <c r="B53" s="11"/>
      <c r="C53" s="11"/>
      <c r="D53" s="11"/>
      <c r="E53" s="11"/>
      <c r="F53" s="11"/>
      <c r="G53" s="12"/>
      <c r="H53" s="11"/>
      <c r="I53" s="11"/>
      <c r="J53" s="11"/>
      <c r="K53" s="11"/>
      <c r="L53" s="11"/>
      <c r="M53" s="11"/>
      <c r="N53" s="11"/>
      <c r="O53" s="11"/>
      <c r="P53" s="11"/>
      <c r="Q53" s="11"/>
      <c r="R53" s="11"/>
      <c r="S53" s="11"/>
    </row>
    <row r="54" spans="1:19">
      <c r="A54" s="11"/>
      <c r="B54" s="11"/>
      <c r="C54" s="11"/>
      <c r="D54" s="11"/>
      <c r="E54" s="11"/>
      <c r="F54" s="11"/>
      <c r="G54" s="12"/>
      <c r="H54" s="11"/>
      <c r="I54" s="11"/>
      <c r="J54" s="11"/>
      <c r="K54" s="11"/>
      <c r="L54" s="11"/>
      <c r="M54" s="11"/>
      <c r="N54" s="11"/>
      <c r="O54" s="11"/>
      <c r="P54" s="11"/>
      <c r="Q54" s="11"/>
      <c r="R54" s="11"/>
      <c r="S54" s="11"/>
    </row>
    <row r="55" spans="1:19">
      <c r="A55" s="11"/>
      <c r="B55" s="11"/>
      <c r="C55" s="11"/>
      <c r="D55" s="11"/>
      <c r="E55" s="11"/>
      <c r="F55" s="11"/>
      <c r="G55" s="12"/>
      <c r="H55" s="11"/>
      <c r="I55" s="11"/>
      <c r="J55" s="11"/>
      <c r="K55" s="11"/>
      <c r="L55" s="11"/>
      <c r="M55" s="11"/>
      <c r="N55" s="11"/>
      <c r="O55" s="11"/>
      <c r="P55" s="11"/>
      <c r="Q55" s="11"/>
      <c r="R55" s="11"/>
      <c r="S55" s="11"/>
    </row>
    <row r="56" spans="1:19">
      <c r="A56" s="11"/>
      <c r="B56" s="11"/>
      <c r="C56" s="11"/>
      <c r="D56" s="11"/>
      <c r="E56" s="11"/>
      <c r="F56" s="11"/>
      <c r="G56" s="12"/>
      <c r="H56" s="11"/>
      <c r="I56" s="11"/>
      <c r="J56" s="11"/>
      <c r="K56" s="11"/>
      <c r="L56" s="11"/>
      <c r="M56" s="11"/>
      <c r="N56" s="11"/>
      <c r="O56" s="11"/>
      <c r="P56" s="11"/>
      <c r="Q56" s="11"/>
      <c r="R56" s="11"/>
      <c r="S56" s="11"/>
    </row>
    <row r="57" spans="1:19">
      <c r="A57" s="11"/>
      <c r="B57" s="11"/>
      <c r="C57" s="11"/>
      <c r="D57" s="11"/>
      <c r="E57" s="11"/>
      <c r="F57" s="11"/>
      <c r="G57" s="12"/>
      <c r="H57" s="11"/>
      <c r="I57" s="11"/>
      <c r="J57" s="11"/>
      <c r="K57" s="11"/>
      <c r="L57" s="11"/>
      <c r="M57" s="11"/>
      <c r="N57" s="11"/>
      <c r="O57" s="11"/>
      <c r="P57" s="11"/>
      <c r="Q57" s="11"/>
      <c r="R57" s="11"/>
      <c r="S57" s="11"/>
    </row>
    <row r="58" spans="1:19">
      <c r="A58" s="11"/>
      <c r="B58" s="11"/>
      <c r="C58" s="11"/>
      <c r="D58" s="11"/>
      <c r="E58" s="11"/>
      <c r="F58" s="11"/>
      <c r="G58" s="12"/>
      <c r="H58" s="11"/>
      <c r="I58" s="11"/>
      <c r="J58" s="11"/>
      <c r="K58" s="11"/>
      <c r="L58" s="11"/>
      <c r="M58" s="11"/>
      <c r="N58" s="11"/>
      <c r="O58" s="11"/>
      <c r="P58" s="11"/>
      <c r="Q58" s="11"/>
      <c r="R58" s="11"/>
      <c r="S58" s="11"/>
    </row>
    <row r="59" spans="1:19">
      <c r="A59" s="11"/>
      <c r="B59" s="11"/>
      <c r="C59" s="11"/>
      <c r="D59" s="11"/>
      <c r="E59" s="11"/>
      <c r="F59" s="11"/>
      <c r="G59" s="12"/>
      <c r="H59" s="11"/>
      <c r="I59" s="11"/>
      <c r="J59" s="11"/>
      <c r="K59" s="11"/>
      <c r="L59" s="11"/>
      <c r="M59" s="11"/>
      <c r="N59" s="11"/>
      <c r="O59" s="11"/>
      <c r="P59" s="11"/>
      <c r="Q59" s="11"/>
      <c r="R59" s="11"/>
      <c r="S59" s="11"/>
    </row>
    <row r="60" spans="1:19">
      <c r="A60" s="11"/>
      <c r="B60" s="11"/>
      <c r="C60" s="11"/>
      <c r="D60" s="11"/>
      <c r="E60" s="11"/>
      <c r="F60" s="11"/>
      <c r="G60" s="12"/>
      <c r="H60" s="11"/>
      <c r="I60" s="11"/>
      <c r="J60" s="11"/>
      <c r="K60" s="11"/>
      <c r="L60" s="11"/>
      <c r="M60" s="11"/>
      <c r="N60" s="11"/>
      <c r="O60" s="11"/>
      <c r="P60" s="11"/>
      <c r="Q60" s="11"/>
      <c r="R60" s="11"/>
      <c r="S60" s="11"/>
    </row>
    <row r="61" spans="1:19">
      <c r="A61" s="11"/>
      <c r="B61" s="11"/>
      <c r="C61" s="11"/>
      <c r="D61" s="11"/>
      <c r="E61" s="11"/>
      <c r="F61" s="11"/>
      <c r="G61" s="12"/>
      <c r="H61" s="11"/>
      <c r="I61" s="11"/>
      <c r="J61" s="11"/>
      <c r="K61" s="11"/>
      <c r="L61" s="11"/>
      <c r="M61" s="11"/>
      <c r="N61" s="11"/>
      <c r="O61" s="11"/>
      <c r="P61" s="11"/>
      <c r="Q61" s="11"/>
      <c r="R61" s="11"/>
      <c r="S61" s="11"/>
    </row>
    <row r="62" spans="1:19">
      <c r="A62" s="11"/>
      <c r="B62" s="11"/>
      <c r="C62" s="11"/>
      <c r="D62" s="11"/>
      <c r="E62" s="11"/>
      <c r="F62" s="11"/>
      <c r="G62" s="12"/>
      <c r="H62" s="11"/>
      <c r="I62" s="11"/>
      <c r="J62" s="11"/>
      <c r="K62" s="11"/>
      <c r="L62" s="11"/>
      <c r="M62" s="11"/>
      <c r="N62" s="11"/>
      <c r="O62" s="11"/>
      <c r="P62" s="11"/>
      <c r="Q62" s="11"/>
      <c r="R62" s="11"/>
      <c r="S62" s="11"/>
    </row>
    <row r="63" spans="1:19">
      <c r="A63" s="11"/>
      <c r="B63" s="11"/>
      <c r="C63" s="11"/>
      <c r="D63" s="11"/>
      <c r="E63" s="11"/>
      <c r="F63" s="11"/>
      <c r="G63" s="12"/>
      <c r="H63" s="11"/>
      <c r="I63" s="11"/>
      <c r="J63" s="11"/>
      <c r="K63" s="11"/>
      <c r="L63" s="11"/>
      <c r="M63" s="11"/>
      <c r="N63" s="11"/>
      <c r="O63" s="11"/>
      <c r="P63" s="11"/>
      <c r="Q63" s="11"/>
      <c r="R63" s="11"/>
      <c r="S63" s="11"/>
    </row>
    <row r="64" spans="1:19">
      <c r="A64" s="11"/>
      <c r="B64" s="11"/>
      <c r="C64" s="11"/>
      <c r="D64" s="11"/>
      <c r="E64" s="11"/>
      <c r="F64" s="11"/>
      <c r="G64" s="12"/>
      <c r="H64" s="11"/>
      <c r="I64" s="11"/>
      <c r="J64" s="11"/>
      <c r="K64" s="11"/>
      <c r="L64" s="11"/>
      <c r="M64" s="11"/>
      <c r="N64" s="11"/>
      <c r="O64" s="11"/>
      <c r="P64" s="11"/>
      <c r="Q64" s="11"/>
      <c r="R64" s="11"/>
      <c r="S64" s="11"/>
    </row>
    <row r="65" spans="1:19">
      <c r="A65" s="11"/>
      <c r="B65" s="11"/>
      <c r="C65" s="11"/>
      <c r="D65" s="11"/>
      <c r="E65" s="11"/>
      <c r="F65" s="11"/>
      <c r="G65" s="12"/>
      <c r="H65" s="11"/>
      <c r="I65" s="11"/>
      <c r="J65" s="11"/>
      <c r="K65" s="11"/>
      <c r="L65" s="11"/>
      <c r="M65" s="11"/>
      <c r="N65" s="11"/>
      <c r="O65" s="11"/>
      <c r="P65" s="11"/>
      <c r="Q65" s="11"/>
      <c r="R65" s="11"/>
      <c r="S65" s="11"/>
    </row>
    <row r="66" spans="1:19">
      <c r="A66" s="11"/>
      <c r="B66" s="11"/>
      <c r="C66" s="11"/>
      <c r="D66" s="11"/>
      <c r="E66" s="11"/>
      <c r="F66" s="11"/>
      <c r="G66" s="12"/>
      <c r="H66" s="11"/>
      <c r="I66" s="11"/>
      <c r="J66" s="11"/>
      <c r="K66" s="11"/>
      <c r="L66" s="11"/>
      <c r="M66" s="11"/>
      <c r="N66" s="11"/>
      <c r="O66" s="11"/>
      <c r="P66" s="11"/>
      <c r="Q66" s="11"/>
      <c r="R66" s="11"/>
      <c r="S66" s="11"/>
    </row>
    <row r="67" spans="1:19">
      <c r="A67" s="11"/>
      <c r="B67" s="11"/>
      <c r="C67" s="11"/>
      <c r="D67" s="11"/>
      <c r="E67" s="11"/>
      <c r="F67" s="11"/>
      <c r="G67" s="12"/>
      <c r="H67" s="11"/>
      <c r="I67" s="11"/>
      <c r="J67" s="11"/>
      <c r="K67" s="11"/>
      <c r="L67" s="11"/>
      <c r="M67" s="11"/>
      <c r="N67" s="11"/>
      <c r="O67" s="11"/>
      <c r="P67" s="11"/>
      <c r="Q67" s="11"/>
      <c r="R67" s="11"/>
      <c r="S67" s="11"/>
    </row>
    <row r="68" spans="1:19">
      <c r="A68" s="11"/>
      <c r="B68" s="11"/>
      <c r="C68" s="11"/>
      <c r="D68" s="11"/>
      <c r="E68" s="11"/>
      <c r="F68" s="11"/>
      <c r="G68" s="12"/>
      <c r="H68" s="11"/>
      <c r="I68" s="11"/>
      <c r="J68" s="11"/>
      <c r="K68" s="11"/>
      <c r="L68" s="11"/>
      <c r="M68" s="11"/>
      <c r="N68" s="11"/>
      <c r="O68" s="11"/>
      <c r="P68" s="11"/>
      <c r="Q68" s="11"/>
      <c r="R68" s="11"/>
      <c r="S68" s="11"/>
    </row>
    <row r="69" spans="1:19">
      <c r="A69" s="11"/>
      <c r="B69" s="11"/>
      <c r="C69" s="11"/>
      <c r="D69" s="11"/>
      <c r="E69" s="11"/>
      <c r="F69" s="11"/>
      <c r="G69" s="12"/>
      <c r="H69" s="11"/>
      <c r="I69" s="11"/>
      <c r="J69" s="11"/>
      <c r="K69" s="11"/>
      <c r="L69" s="11"/>
      <c r="M69" s="11"/>
      <c r="N69" s="11"/>
      <c r="O69" s="11"/>
      <c r="P69" s="11"/>
      <c r="Q69" s="11"/>
      <c r="R69" s="11"/>
      <c r="S69" s="11"/>
    </row>
    <row r="70" spans="1:19">
      <c r="A70" s="11"/>
      <c r="B70" s="11"/>
      <c r="C70" s="11"/>
      <c r="D70" s="11"/>
      <c r="E70" s="11"/>
      <c r="F70" s="11"/>
      <c r="G70" s="12"/>
      <c r="H70" s="11"/>
      <c r="I70" s="11"/>
      <c r="J70" s="11"/>
      <c r="K70" s="11"/>
      <c r="L70" s="11"/>
      <c r="M70" s="11"/>
      <c r="N70" s="11"/>
      <c r="O70" s="11"/>
      <c r="P70" s="11"/>
      <c r="Q70" s="11"/>
      <c r="R70" s="11"/>
      <c r="S70" s="11"/>
    </row>
    <row r="71" spans="1:19">
      <c r="A71" s="11"/>
      <c r="B71" s="11"/>
      <c r="C71" s="11"/>
      <c r="D71" s="11"/>
      <c r="E71" s="11"/>
      <c r="F71" s="11"/>
      <c r="G71" s="12"/>
      <c r="H71" s="11"/>
      <c r="I71" s="11"/>
      <c r="J71" s="11"/>
      <c r="K71" s="11"/>
      <c r="L71" s="11"/>
      <c r="M71" s="11"/>
      <c r="N71" s="11"/>
      <c r="O71" s="11"/>
      <c r="P71" s="11"/>
      <c r="Q71" s="11"/>
      <c r="R71" s="11"/>
      <c r="S71" s="11"/>
    </row>
    <row r="72" spans="1:19">
      <c r="A72" s="11"/>
      <c r="B72" s="11"/>
      <c r="C72" s="11"/>
      <c r="D72" s="11"/>
      <c r="E72" s="11"/>
      <c r="F72" s="11"/>
      <c r="G72" s="12"/>
      <c r="H72" s="11"/>
      <c r="I72" s="11"/>
      <c r="J72" s="11"/>
      <c r="K72" s="11"/>
      <c r="L72" s="11"/>
      <c r="M72" s="11"/>
      <c r="N72" s="11"/>
      <c r="O72" s="11"/>
      <c r="P72" s="11"/>
      <c r="Q72" s="11"/>
      <c r="R72" s="11"/>
      <c r="S72" s="11"/>
    </row>
    <row r="73" spans="1:19">
      <c r="A73" s="11"/>
      <c r="B73" s="11"/>
      <c r="C73" s="11"/>
      <c r="D73" s="11"/>
      <c r="E73" s="11"/>
      <c r="F73" s="11"/>
      <c r="G73" s="12"/>
      <c r="H73" s="11"/>
      <c r="I73" s="11"/>
      <c r="J73" s="11"/>
      <c r="K73" s="11"/>
      <c r="L73" s="11"/>
      <c r="M73" s="11"/>
      <c r="N73" s="11"/>
      <c r="O73" s="11"/>
      <c r="P73" s="11"/>
      <c r="Q73" s="11"/>
      <c r="R73" s="11"/>
      <c r="S73" s="11"/>
    </row>
    <row r="74" spans="1:19">
      <c r="A74" s="11"/>
      <c r="B74" s="11"/>
      <c r="C74" s="11"/>
      <c r="D74" s="11"/>
      <c r="E74" s="11"/>
      <c r="F74" s="11"/>
      <c r="G74" s="12"/>
      <c r="H74" s="11"/>
      <c r="I74" s="11"/>
      <c r="J74" s="11"/>
      <c r="K74" s="11"/>
      <c r="L74" s="11"/>
      <c r="M74" s="11"/>
      <c r="N74" s="11"/>
      <c r="O74" s="11"/>
      <c r="P74" s="11"/>
      <c r="Q74" s="11"/>
      <c r="R74" s="11"/>
      <c r="S74" s="11"/>
    </row>
    <row r="75" spans="1:19">
      <c r="A75" s="11"/>
      <c r="B75" s="11"/>
      <c r="C75" s="11"/>
      <c r="D75" s="11"/>
      <c r="E75" s="11"/>
      <c r="F75" s="11"/>
      <c r="G75" s="12"/>
      <c r="H75" s="11"/>
      <c r="I75" s="11"/>
      <c r="J75" s="11"/>
      <c r="K75" s="11"/>
      <c r="L75" s="11"/>
      <c r="M75" s="11"/>
      <c r="N75" s="11"/>
      <c r="O75" s="11"/>
      <c r="P75" s="11"/>
      <c r="Q75" s="11"/>
      <c r="R75" s="11"/>
      <c r="S75" s="11"/>
    </row>
    <row r="76" spans="1:19">
      <c r="A76" s="11"/>
      <c r="B76" s="11"/>
      <c r="C76" s="11"/>
      <c r="D76" s="11"/>
      <c r="E76" s="11"/>
      <c r="F76" s="11"/>
      <c r="G76" s="12"/>
      <c r="H76" s="11"/>
      <c r="I76" s="11"/>
      <c r="J76" s="11"/>
      <c r="K76" s="11"/>
      <c r="L76" s="11"/>
      <c r="M76" s="11"/>
      <c r="N76" s="11"/>
      <c r="O76" s="11"/>
      <c r="P76" s="11"/>
      <c r="Q76" s="11"/>
      <c r="R76" s="11"/>
      <c r="S76" s="11"/>
    </row>
    <row r="77" spans="1:19">
      <c r="A77" s="11"/>
      <c r="B77" s="11"/>
      <c r="C77" s="11"/>
      <c r="D77" s="11"/>
      <c r="E77" s="11"/>
      <c r="F77" s="11"/>
      <c r="G77" s="12"/>
      <c r="H77" s="11"/>
      <c r="I77" s="11"/>
      <c r="J77" s="11"/>
      <c r="K77" s="11"/>
      <c r="L77" s="11"/>
      <c r="M77" s="11"/>
      <c r="N77" s="11"/>
      <c r="O77" s="11"/>
      <c r="P77" s="11"/>
      <c r="Q77" s="11"/>
      <c r="R77" s="11"/>
      <c r="S77" s="11"/>
    </row>
    <row r="78" spans="1:19">
      <c r="A78" s="11"/>
      <c r="B78" s="11"/>
      <c r="C78" s="11"/>
      <c r="D78" s="11"/>
      <c r="E78" s="11"/>
      <c r="F78" s="11"/>
      <c r="G78" s="12"/>
      <c r="H78" s="11"/>
      <c r="I78" s="11"/>
      <c r="J78" s="11"/>
      <c r="K78" s="11"/>
      <c r="L78" s="11"/>
      <c r="M78" s="11"/>
      <c r="N78" s="11"/>
      <c r="O78" s="11"/>
      <c r="P78" s="11"/>
      <c r="Q78" s="11"/>
      <c r="R78" s="11"/>
      <c r="S78" s="11"/>
    </row>
    <row r="79" spans="1:19">
      <c r="A79" s="11"/>
      <c r="B79" s="11"/>
      <c r="C79" s="11"/>
      <c r="D79" s="11"/>
      <c r="E79" s="11"/>
      <c r="F79" s="11"/>
      <c r="G79" s="12"/>
      <c r="H79" s="11"/>
      <c r="I79" s="11"/>
      <c r="J79" s="11"/>
      <c r="K79" s="11"/>
      <c r="L79" s="11"/>
      <c r="M79" s="11"/>
      <c r="N79" s="11"/>
      <c r="O79" s="11"/>
      <c r="P79" s="11"/>
      <c r="Q79" s="11"/>
      <c r="R79" s="11"/>
      <c r="S79" s="11"/>
    </row>
    <row r="80" spans="1:19">
      <c r="A80" s="11"/>
      <c r="B80" s="11"/>
      <c r="C80" s="11"/>
      <c r="D80" s="11"/>
      <c r="E80" s="11"/>
      <c r="F80" s="11"/>
      <c r="G80" s="12"/>
      <c r="H80" s="11"/>
      <c r="I80" s="11"/>
      <c r="J80" s="11"/>
      <c r="K80" s="11"/>
      <c r="L80" s="11"/>
      <c r="M80" s="11"/>
      <c r="N80" s="11"/>
      <c r="O80" s="11"/>
      <c r="P80" s="11"/>
      <c r="Q80" s="11"/>
      <c r="R80" s="11"/>
      <c r="S80" s="11"/>
    </row>
    <row r="81" spans="1:19">
      <c r="A81" s="11"/>
      <c r="B81" s="11"/>
      <c r="C81" s="11"/>
      <c r="D81" s="11"/>
      <c r="E81" s="11"/>
      <c r="F81" s="11"/>
      <c r="G81" s="12"/>
      <c r="H81" s="11"/>
      <c r="I81" s="11"/>
      <c r="J81" s="11"/>
      <c r="K81" s="11"/>
      <c r="L81" s="11"/>
      <c r="M81" s="11"/>
      <c r="N81" s="11"/>
      <c r="O81" s="11"/>
      <c r="P81" s="11"/>
      <c r="Q81" s="11"/>
      <c r="R81" s="11"/>
      <c r="S81" s="11"/>
    </row>
    <row r="82" spans="1:19">
      <c r="A82" s="11"/>
      <c r="B82" s="11"/>
      <c r="C82" s="11"/>
      <c r="D82" s="11"/>
      <c r="E82" s="11"/>
      <c r="F82" s="11"/>
      <c r="G82" s="12"/>
      <c r="H82" s="11"/>
      <c r="I82" s="11"/>
      <c r="J82" s="11"/>
      <c r="K82" s="11"/>
      <c r="L82" s="11"/>
      <c r="M82" s="11"/>
      <c r="N82" s="11"/>
      <c r="O82" s="11"/>
      <c r="P82" s="11"/>
      <c r="Q82" s="11"/>
      <c r="R82" s="11"/>
      <c r="S82" s="11"/>
    </row>
    <row r="83" spans="1:19">
      <c r="A83" s="11"/>
      <c r="B83" s="11"/>
      <c r="C83" s="11"/>
      <c r="D83" s="11"/>
      <c r="E83" s="11"/>
      <c r="F83" s="11"/>
      <c r="G83" s="12"/>
      <c r="H83" s="11"/>
      <c r="I83" s="11"/>
      <c r="J83" s="11"/>
      <c r="K83" s="11"/>
      <c r="L83" s="11"/>
      <c r="M83" s="11"/>
      <c r="N83" s="11"/>
      <c r="O83" s="11"/>
      <c r="P83" s="11"/>
      <c r="Q83" s="11"/>
      <c r="R83" s="11"/>
      <c r="S83" s="11"/>
    </row>
    <row r="84" spans="1:19">
      <c r="A84" s="11"/>
      <c r="B84" s="11"/>
      <c r="C84" s="11"/>
      <c r="D84" s="11"/>
      <c r="E84" s="11"/>
      <c r="F84" s="11"/>
      <c r="G84" s="12"/>
      <c r="H84" s="11"/>
      <c r="I84" s="11"/>
      <c r="J84" s="11"/>
      <c r="K84" s="11"/>
      <c r="L84" s="11"/>
      <c r="M84" s="11"/>
      <c r="N84" s="11"/>
      <c r="O84" s="11"/>
      <c r="P84" s="11"/>
      <c r="Q84" s="11"/>
      <c r="R84" s="11"/>
      <c r="S84" s="11"/>
    </row>
    <row r="85" spans="1:19">
      <c r="A85" s="11"/>
      <c r="B85" s="11"/>
      <c r="C85" s="11"/>
      <c r="D85" s="11"/>
      <c r="E85" s="11"/>
      <c r="F85" s="11"/>
      <c r="G85" s="12"/>
      <c r="H85" s="11"/>
      <c r="I85" s="11"/>
      <c r="J85" s="11"/>
      <c r="K85" s="11"/>
      <c r="L85" s="11"/>
      <c r="M85" s="11"/>
      <c r="N85" s="11"/>
      <c r="O85" s="11"/>
      <c r="P85" s="11"/>
      <c r="Q85" s="11"/>
      <c r="R85" s="11"/>
      <c r="S85" s="11"/>
    </row>
    <row r="86" spans="1:19">
      <c r="A86" s="11"/>
      <c r="B86" s="11"/>
      <c r="C86" s="11"/>
      <c r="D86" s="11"/>
      <c r="E86" s="11"/>
      <c r="F86" s="11"/>
      <c r="G86" s="12"/>
      <c r="H86" s="11"/>
      <c r="I86" s="11"/>
      <c r="J86" s="11"/>
      <c r="K86" s="11"/>
      <c r="L86" s="11"/>
      <c r="M86" s="11"/>
      <c r="N86" s="11"/>
      <c r="O86" s="11"/>
      <c r="P86" s="11"/>
      <c r="Q86" s="11"/>
      <c r="R86" s="11"/>
      <c r="S86" s="11"/>
    </row>
    <row r="87" spans="1:19">
      <c r="A87" s="11"/>
      <c r="B87" s="11"/>
      <c r="C87" s="11"/>
      <c r="D87" s="11"/>
      <c r="E87" s="11"/>
      <c r="F87" s="11"/>
      <c r="G87" s="12"/>
      <c r="H87" s="11"/>
      <c r="I87" s="11"/>
      <c r="J87" s="11"/>
      <c r="K87" s="11"/>
      <c r="L87" s="11"/>
      <c r="M87" s="11"/>
      <c r="N87" s="11"/>
      <c r="O87" s="11"/>
      <c r="P87" s="11"/>
      <c r="Q87" s="11"/>
      <c r="R87" s="11"/>
      <c r="S87" s="11"/>
    </row>
    <row r="88" spans="1:19">
      <c r="A88" s="11"/>
      <c r="B88" s="11"/>
      <c r="C88" s="11"/>
      <c r="D88" s="11"/>
      <c r="E88" s="11"/>
      <c r="F88" s="11"/>
      <c r="G88" s="12"/>
      <c r="H88" s="11"/>
      <c r="I88" s="11"/>
      <c r="J88" s="11"/>
      <c r="K88" s="11"/>
      <c r="L88" s="11"/>
      <c r="M88" s="11"/>
      <c r="N88" s="11"/>
      <c r="O88" s="11"/>
      <c r="P88" s="11"/>
      <c r="Q88" s="11"/>
      <c r="R88" s="11"/>
      <c r="S88" s="11"/>
    </row>
    <row r="89" spans="1:19">
      <c r="A89" s="11"/>
      <c r="B89" s="11"/>
      <c r="C89" s="11"/>
      <c r="D89" s="11"/>
      <c r="E89" s="11"/>
      <c r="F89" s="11"/>
      <c r="G89" s="12"/>
      <c r="H89" s="11"/>
      <c r="I89" s="11"/>
      <c r="J89" s="11"/>
      <c r="K89" s="11"/>
      <c r="L89" s="11"/>
      <c r="M89" s="11"/>
      <c r="N89" s="11"/>
      <c r="O89" s="11"/>
      <c r="P89" s="11"/>
      <c r="Q89" s="11"/>
      <c r="R89" s="11"/>
      <c r="S89" s="11"/>
    </row>
    <row r="90" spans="1:19">
      <c r="A90" s="11"/>
      <c r="B90" s="11"/>
      <c r="C90" s="11"/>
      <c r="D90" s="11"/>
      <c r="E90" s="11"/>
      <c r="F90" s="11"/>
      <c r="G90" s="12"/>
      <c r="H90" s="11"/>
      <c r="I90" s="11"/>
      <c r="J90" s="11"/>
      <c r="K90" s="11"/>
      <c r="L90" s="11"/>
      <c r="M90" s="11"/>
      <c r="N90" s="11"/>
      <c r="O90" s="11"/>
      <c r="P90" s="11"/>
      <c r="Q90" s="11"/>
      <c r="R90" s="11"/>
      <c r="S90" s="11"/>
    </row>
    <row r="91" spans="1:19">
      <c r="A91" s="11"/>
      <c r="B91" s="11"/>
      <c r="C91" s="11"/>
      <c r="D91" s="11"/>
      <c r="E91" s="11"/>
      <c r="F91" s="11"/>
      <c r="G91" s="12"/>
      <c r="H91" s="11"/>
      <c r="I91" s="11"/>
      <c r="J91" s="11"/>
      <c r="K91" s="11"/>
      <c r="L91" s="11"/>
      <c r="M91" s="11"/>
      <c r="N91" s="11"/>
      <c r="O91" s="11"/>
      <c r="P91" s="11"/>
      <c r="Q91" s="11"/>
      <c r="R91" s="11"/>
      <c r="S91" s="11"/>
    </row>
    <row r="92" spans="1:19">
      <c r="A92" s="11"/>
      <c r="B92" s="11"/>
      <c r="C92" s="11"/>
      <c r="D92" s="11"/>
      <c r="E92" s="11"/>
      <c r="F92" s="11"/>
      <c r="G92" s="12"/>
      <c r="H92" s="11"/>
      <c r="I92" s="11"/>
      <c r="J92" s="11"/>
      <c r="K92" s="11"/>
      <c r="L92" s="11"/>
      <c r="M92" s="11"/>
      <c r="N92" s="11"/>
      <c r="O92" s="11"/>
      <c r="P92" s="11"/>
      <c r="Q92" s="11"/>
      <c r="R92" s="11"/>
      <c r="S92" s="11"/>
    </row>
    <row r="93" spans="1:19">
      <c r="A93" s="11"/>
      <c r="B93" s="11"/>
      <c r="C93" s="11"/>
      <c r="D93" s="11"/>
      <c r="E93" s="11"/>
      <c r="F93" s="11"/>
      <c r="G93" s="12"/>
      <c r="H93" s="11"/>
      <c r="I93" s="11"/>
      <c r="J93" s="11"/>
      <c r="K93" s="11"/>
      <c r="L93" s="11"/>
      <c r="M93" s="11"/>
      <c r="N93" s="11"/>
      <c r="O93" s="11"/>
      <c r="P93" s="11"/>
      <c r="Q93" s="11"/>
      <c r="R93" s="11"/>
      <c r="S93" s="11"/>
    </row>
    <row r="94" spans="1:19">
      <c r="A94" s="11"/>
      <c r="B94" s="11"/>
      <c r="C94" s="11"/>
      <c r="D94" s="11"/>
      <c r="E94" s="11"/>
      <c r="F94" s="11"/>
      <c r="G94" s="12"/>
      <c r="H94" s="11"/>
      <c r="I94" s="11"/>
      <c r="J94" s="11"/>
      <c r="K94" s="11"/>
      <c r="L94" s="11"/>
      <c r="M94" s="11"/>
      <c r="N94" s="11"/>
      <c r="O94" s="11"/>
      <c r="P94" s="11"/>
      <c r="Q94" s="11"/>
      <c r="R94" s="11"/>
      <c r="S94" s="11"/>
    </row>
    <row r="95" spans="1:19">
      <c r="A95" s="11"/>
      <c r="B95" s="11"/>
      <c r="C95" s="11"/>
      <c r="D95" s="11"/>
      <c r="E95" s="11"/>
      <c r="F95" s="11"/>
      <c r="G95" s="12"/>
      <c r="H95" s="11"/>
      <c r="I95" s="11"/>
      <c r="J95" s="11"/>
      <c r="K95" s="11"/>
      <c r="L95" s="11"/>
      <c r="M95" s="11"/>
      <c r="N95" s="11"/>
      <c r="O95" s="11"/>
      <c r="P95" s="11"/>
      <c r="Q95" s="11"/>
      <c r="R95" s="11"/>
      <c r="S95" s="11"/>
    </row>
    <row r="96" spans="1:19">
      <c r="A96" s="11"/>
      <c r="B96" s="11"/>
      <c r="C96" s="11"/>
      <c r="D96" s="11"/>
      <c r="E96" s="11"/>
      <c r="F96" s="11"/>
      <c r="G96" s="12"/>
      <c r="H96" s="11"/>
      <c r="I96" s="11"/>
      <c r="J96" s="11"/>
      <c r="K96" s="11"/>
      <c r="L96" s="11"/>
      <c r="M96" s="11"/>
      <c r="N96" s="11"/>
      <c r="O96" s="11"/>
      <c r="P96" s="11"/>
      <c r="Q96" s="11"/>
      <c r="R96" s="11"/>
      <c r="S96" s="11"/>
    </row>
    <row r="97" spans="1:19">
      <c r="A97" s="11"/>
      <c r="B97" s="11"/>
      <c r="C97" s="11"/>
      <c r="D97" s="11"/>
      <c r="E97" s="11"/>
      <c r="F97" s="11"/>
      <c r="G97" s="12"/>
      <c r="H97" s="11"/>
      <c r="I97" s="11"/>
      <c r="J97" s="11"/>
      <c r="K97" s="11"/>
      <c r="L97" s="11"/>
      <c r="M97" s="11"/>
      <c r="N97" s="11"/>
      <c r="O97" s="11"/>
      <c r="P97" s="11"/>
      <c r="Q97" s="11"/>
      <c r="R97" s="11"/>
      <c r="S97" s="11"/>
    </row>
    <row r="98" spans="1:19">
      <c r="A98" s="11"/>
      <c r="B98" s="11"/>
      <c r="C98" s="11"/>
      <c r="D98" s="11"/>
      <c r="E98" s="11"/>
      <c r="F98" s="11"/>
      <c r="G98" s="12"/>
      <c r="H98" s="11"/>
      <c r="I98" s="11"/>
      <c r="J98" s="11"/>
      <c r="K98" s="11"/>
      <c r="L98" s="11"/>
      <c r="M98" s="11"/>
      <c r="N98" s="11"/>
      <c r="O98" s="11"/>
      <c r="P98" s="11"/>
      <c r="Q98" s="11"/>
      <c r="R98" s="11"/>
      <c r="S98" s="11"/>
    </row>
    <row r="99" spans="1:19">
      <c r="A99" s="11"/>
      <c r="B99" s="11"/>
      <c r="C99" s="11"/>
      <c r="D99" s="11"/>
      <c r="E99" s="11"/>
      <c r="F99" s="11"/>
      <c r="G99" s="12"/>
      <c r="H99" s="11"/>
      <c r="I99" s="11"/>
      <c r="J99" s="11"/>
      <c r="K99" s="11"/>
      <c r="L99" s="11"/>
      <c r="M99" s="11"/>
      <c r="N99" s="11"/>
      <c r="O99" s="11"/>
      <c r="P99" s="11"/>
      <c r="Q99" s="11"/>
      <c r="R99" s="11"/>
      <c r="S99" s="11"/>
    </row>
    <row r="100" spans="1:19">
      <c r="A100" s="11"/>
      <c r="B100" s="11"/>
      <c r="C100" s="11"/>
      <c r="D100" s="11"/>
      <c r="E100" s="11"/>
      <c r="F100" s="11"/>
      <c r="G100" s="12"/>
      <c r="H100" s="11"/>
      <c r="I100" s="11"/>
      <c r="J100" s="11"/>
      <c r="K100" s="11"/>
      <c r="L100" s="11"/>
      <c r="M100" s="11"/>
      <c r="N100" s="11"/>
      <c r="O100" s="11"/>
      <c r="P100" s="11"/>
      <c r="Q100" s="11"/>
      <c r="R100" s="11"/>
      <c r="S100" s="11"/>
    </row>
    <row r="101" spans="1:19">
      <c r="A101" s="11"/>
      <c r="B101" s="11"/>
      <c r="C101" s="11"/>
      <c r="D101" s="11"/>
      <c r="E101" s="11"/>
      <c r="F101" s="11"/>
      <c r="G101" s="12"/>
      <c r="H101" s="11"/>
      <c r="I101" s="11"/>
      <c r="J101" s="11"/>
      <c r="K101" s="11"/>
      <c r="L101" s="11"/>
      <c r="M101" s="11"/>
      <c r="N101" s="11"/>
      <c r="O101" s="11"/>
      <c r="P101" s="11"/>
      <c r="Q101" s="11"/>
      <c r="R101" s="11"/>
      <c r="S101" s="11"/>
    </row>
    <row r="102" spans="1:19">
      <c r="A102" s="11"/>
      <c r="B102" s="11"/>
      <c r="C102" s="11"/>
      <c r="D102" s="11"/>
      <c r="E102" s="11"/>
      <c r="F102" s="11"/>
      <c r="G102" s="12"/>
      <c r="H102" s="11"/>
      <c r="I102" s="11"/>
      <c r="J102" s="11"/>
      <c r="K102" s="11"/>
      <c r="L102" s="11"/>
      <c r="M102" s="11"/>
      <c r="N102" s="11"/>
      <c r="O102" s="11"/>
      <c r="P102" s="11"/>
      <c r="Q102" s="11"/>
      <c r="R102" s="11"/>
      <c r="S102" s="11"/>
    </row>
    <row r="103" spans="1:19">
      <c r="A103" s="11"/>
      <c r="B103" s="11"/>
      <c r="C103" s="11"/>
      <c r="D103" s="11"/>
      <c r="E103" s="11"/>
      <c r="F103" s="11"/>
      <c r="G103" s="12"/>
      <c r="H103" s="11"/>
      <c r="I103" s="11"/>
      <c r="J103" s="11"/>
      <c r="K103" s="11"/>
      <c r="L103" s="11"/>
      <c r="M103" s="11"/>
      <c r="N103" s="11"/>
      <c r="O103" s="11"/>
      <c r="P103" s="11"/>
      <c r="Q103" s="11"/>
      <c r="R103" s="11"/>
      <c r="S103" s="11"/>
    </row>
    <row r="104" spans="1:19">
      <c r="A104" s="11"/>
      <c r="B104" s="11"/>
      <c r="C104" s="11"/>
      <c r="D104" s="11"/>
      <c r="E104" s="11"/>
      <c r="F104" s="11"/>
      <c r="G104" s="12"/>
      <c r="H104" s="11"/>
      <c r="I104" s="11"/>
      <c r="J104" s="11"/>
      <c r="K104" s="11"/>
      <c r="L104" s="11"/>
      <c r="M104" s="11"/>
      <c r="N104" s="11"/>
      <c r="O104" s="11"/>
      <c r="P104" s="11"/>
      <c r="Q104" s="11"/>
      <c r="R104" s="11"/>
      <c r="S104" s="11"/>
    </row>
    <row r="105" spans="1:19">
      <c r="A105" s="11"/>
      <c r="B105" s="11"/>
      <c r="C105" s="11"/>
      <c r="D105" s="11"/>
      <c r="E105" s="11"/>
      <c r="F105" s="11"/>
      <c r="G105" s="12"/>
      <c r="H105" s="11"/>
      <c r="I105" s="11"/>
      <c r="J105" s="11"/>
      <c r="K105" s="11"/>
      <c r="L105" s="11"/>
      <c r="M105" s="11"/>
      <c r="N105" s="11"/>
      <c r="O105" s="11"/>
      <c r="P105" s="11"/>
      <c r="Q105" s="11"/>
      <c r="R105" s="11"/>
      <c r="S105" s="11"/>
    </row>
    <row r="106" spans="1:19">
      <c r="A106" s="11"/>
      <c r="B106" s="11"/>
      <c r="C106" s="11"/>
      <c r="D106" s="11"/>
      <c r="E106" s="11"/>
      <c r="F106" s="11"/>
      <c r="G106" s="12"/>
      <c r="H106" s="11"/>
      <c r="I106" s="11"/>
      <c r="J106" s="11"/>
      <c r="K106" s="11"/>
      <c r="L106" s="11"/>
      <c r="M106" s="11"/>
      <c r="N106" s="11"/>
      <c r="O106" s="11"/>
      <c r="P106" s="11"/>
      <c r="Q106" s="11"/>
      <c r="R106" s="11"/>
      <c r="S106" s="11"/>
    </row>
    <row r="107" spans="1:19">
      <c r="A107" s="11"/>
      <c r="B107" s="11"/>
      <c r="C107" s="11"/>
      <c r="D107" s="11"/>
      <c r="E107" s="11"/>
      <c r="F107" s="11"/>
      <c r="G107" s="12"/>
      <c r="H107" s="11"/>
      <c r="I107" s="11"/>
      <c r="J107" s="11"/>
      <c r="K107" s="11"/>
      <c r="L107" s="11"/>
      <c r="M107" s="11"/>
      <c r="N107" s="11"/>
      <c r="O107" s="11"/>
      <c r="P107" s="11"/>
      <c r="Q107" s="11"/>
      <c r="R107" s="11"/>
      <c r="S107" s="11"/>
    </row>
    <row r="108" spans="1:19">
      <c r="A108" s="11"/>
      <c r="B108" s="11"/>
      <c r="C108" s="11"/>
      <c r="D108" s="11"/>
      <c r="E108" s="11"/>
      <c r="F108" s="11"/>
      <c r="G108" s="12"/>
      <c r="H108" s="11"/>
      <c r="I108" s="11"/>
      <c r="J108" s="11"/>
      <c r="K108" s="11"/>
      <c r="L108" s="11"/>
      <c r="M108" s="11"/>
      <c r="N108" s="11"/>
      <c r="O108" s="11"/>
      <c r="P108" s="11"/>
      <c r="Q108" s="11"/>
      <c r="R108" s="11"/>
      <c r="S108" s="11"/>
    </row>
    <row r="109" spans="1:19">
      <c r="A109" s="11"/>
      <c r="B109" s="11"/>
      <c r="C109" s="11"/>
      <c r="D109" s="11"/>
      <c r="E109" s="11"/>
      <c r="F109" s="11"/>
      <c r="G109" s="12"/>
      <c r="H109" s="11"/>
      <c r="I109" s="11"/>
      <c r="J109" s="11"/>
      <c r="K109" s="11"/>
      <c r="L109" s="11"/>
      <c r="M109" s="11"/>
      <c r="N109" s="11"/>
      <c r="O109" s="11"/>
      <c r="P109" s="11"/>
      <c r="Q109" s="11"/>
      <c r="R109" s="11"/>
      <c r="S109" s="11"/>
    </row>
    <row r="110" spans="1:19">
      <c r="A110" s="11"/>
      <c r="B110" s="11"/>
      <c r="C110" s="11"/>
      <c r="D110" s="11"/>
      <c r="E110" s="11"/>
      <c r="F110" s="11"/>
      <c r="G110" s="12"/>
      <c r="H110" s="11"/>
      <c r="I110" s="11"/>
      <c r="J110" s="11"/>
      <c r="K110" s="11"/>
      <c r="L110" s="11"/>
      <c r="M110" s="11"/>
      <c r="N110" s="11"/>
      <c r="O110" s="11"/>
      <c r="P110" s="11"/>
      <c r="Q110" s="11"/>
      <c r="R110" s="11"/>
      <c r="S110" s="11"/>
    </row>
    <row r="111" spans="1:19">
      <c r="A111" s="11"/>
      <c r="B111" s="11"/>
      <c r="C111" s="11"/>
      <c r="D111" s="11"/>
      <c r="E111" s="11"/>
      <c r="F111" s="11"/>
      <c r="G111" s="12"/>
      <c r="H111" s="11"/>
      <c r="I111" s="11"/>
      <c r="J111" s="11"/>
      <c r="K111" s="11"/>
      <c r="L111" s="11"/>
      <c r="M111" s="11"/>
      <c r="N111" s="11"/>
      <c r="O111" s="11"/>
      <c r="P111" s="11"/>
      <c r="Q111" s="11"/>
      <c r="R111" s="11"/>
      <c r="S111" s="11"/>
    </row>
    <row r="112" spans="1:19">
      <c r="A112" s="11"/>
      <c r="B112" s="11"/>
      <c r="C112" s="11"/>
      <c r="D112" s="11"/>
      <c r="E112" s="11"/>
      <c r="F112" s="11"/>
      <c r="G112" s="12"/>
      <c r="H112" s="11"/>
      <c r="I112" s="11"/>
      <c r="J112" s="11"/>
      <c r="K112" s="11"/>
      <c r="L112" s="11"/>
      <c r="M112" s="11"/>
      <c r="N112" s="11"/>
      <c r="O112" s="11"/>
      <c r="P112" s="11"/>
      <c r="Q112" s="11"/>
      <c r="R112" s="11"/>
      <c r="S112" s="11"/>
    </row>
    <row r="113" spans="1:19">
      <c r="A113" s="11"/>
      <c r="B113" s="11"/>
      <c r="C113" s="11"/>
      <c r="D113" s="11"/>
      <c r="E113" s="11"/>
      <c r="F113" s="11"/>
      <c r="G113" s="12"/>
      <c r="H113" s="11"/>
      <c r="I113" s="11"/>
      <c r="J113" s="11"/>
      <c r="K113" s="11"/>
      <c r="L113" s="11"/>
      <c r="M113" s="11"/>
      <c r="N113" s="11"/>
      <c r="O113" s="11"/>
      <c r="P113" s="11"/>
      <c r="Q113" s="11"/>
      <c r="R113" s="11"/>
      <c r="S113" s="11"/>
    </row>
    <row r="114" spans="1:19">
      <c r="A114" s="11"/>
      <c r="B114" s="11"/>
      <c r="C114" s="11"/>
      <c r="D114" s="11"/>
      <c r="E114" s="11"/>
      <c r="F114" s="11"/>
      <c r="G114" s="12"/>
      <c r="H114" s="11"/>
      <c r="I114" s="11"/>
      <c r="J114" s="11"/>
      <c r="K114" s="11"/>
      <c r="L114" s="11"/>
      <c r="M114" s="11"/>
      <c r="N114" s="11"/>
      <c r="O114" s="11"/>
      <c r="P114" s="11"/>
      <c r="Q114" s="11"/>
      <c r="R114" s="11"/>
      <c r="S114" s="11"/>
    </row>
    <row r="115" spans="1:19">
      <c r="A115" s="11"/>
      <c r="B115" s="11"/>
      <c r="C115" s="11"/>
      <c r="D115" s="11"/>
      <c r="E115" s="11"/>
      <c r="F115" s="11"/>
      <c r="G115" s="12"/>
      <c r="H115" s="11"/>
      <c r="I115" s="11"/>
      <c r="J115" s="11"/>
      <c r="K115" s="11"/>
      <c r="L115" s="11"/>
      <c r="M115" s="11"/>
      <c r="N115" s="11"/>
      <c r="O115" s="11"/>
      <c r="P115" s="11"/>
      <c r="Q115" s="11"/>
      <c r="R115" s="11"/>
      <c r="S115" s="11"/>
    </row>
    <row r="116" spans="1:19">
      <c r="A116" s="11"/>
      <c r="B116" s="11"/>
      <c r="C116" s="11"/>
      <c r="D116" s="11"/>
      <c r="E116" s="11"/>
      <c r="F116" s="11"/>
      <c r="G116" s="12"/>
      <c r="H116" s="11"/>
      <c r="I116" s="11"/>
      <c r="J116" s="11"/>
      <c r="K116" s="11"/>
      <c r="L116" s="11"/>
      <c r="M116" s="11"/>
      <c r="N116" s="11"/>
      <c r="O116" s="11"/>
      <c r="P116" s="11"/>
      <c r="Q116" s="11"/>
      <c r="R116" s="11"/>
      <c r="S116" s="11"/>
    </row>
    <row r="117" spans="1:19">
      <c r="A117" s="11"/>
      <c r="B117" s="11"/>
      <c r="C117" s="11"/>
      <c r="D117" s="11"/>
      <c r="E117" s="11"/>
      <c r="F117" s="11"/>
      <c r="G117" s="12"/>
      <c r="H117" s="11"/>
      <c r="I117" s="11"/>
      <c r="J117" s="11"/>
      <c r="K117" s="11"/>
      <c r="L117" s="11"/>
      <c r="M117" s="11"/>
      <c r="N117" s="11"/>
      <c r="O117" s="11"/>
      <c r="P117" s="11"/>
      <c r="Q117" s="11"/>
      <c r="R117" s="11"/>
      <c r="S117" s="11"/>
    </row>
    <row r="118" spans="1:19">
      <c r="A118" s="11"/>
      <c r="B118" s="11"/>
      <c r="C118" s="11"/>
      <c r="D118" s="11"/>
      <c r="E118" s="11"/>
      <c r="F118" s="11"/>
      <c r="G118" s="12"/>
      <c r="H118" s="11"/>
      <c r="I118" s="11"/>
      <c r="J118" s="11"/>
      <c r="K118" s="11"/>
      <c r="L118" s="11"/>
      <c r="M118" s="11"/>
      <c r="N118" s="11"/>
      <c r="O118" s="11"/>
      <c r="P118" s="11"/>
      <c r="Q118" s="11"/>
      <c r="R118" s="11"/>
      <c r="S118" s="11"/>
    </row>
    <row r="119" spans="1:19">
      <c r="A119" s="11"/>
      <c r="B119" s="11"/>
      <c r="C119" s="11"/>
      <c r="D119" s="11"/>
      <c r="E119" s="11"/>
      <c r="F119" s="11"/>
      <c r="G119" s="12"/>
      <c r="H119" s="11"/>
      <c r="I119" s="11"/>
      <c r="J119" s="11"/>
      <c r="K119" s="11"/>
      <c r="L119" s="11"/>
      <c r="M119" s="11"/>
      <c r="N119" s="11"/>
      <c r="O119" s="11"/>
      <c r="P119" s="11"/>
      <c r="Q119" s="11"/>
      <c r="R119" s="11"/>
      <c r="S119" s="11"/>
    </row>
    <row r="120" spans="1:19">
      <c r="A120" s="11"/>
      <c r="B120" s="11"/>
      <c r="C120" s="11"/>
      <c r="D120" s="11"/>
      <c r="E120" s="11"/>
      <c r="F120" s="11"/>
      <c r="G120" s="12"/>
      <c r="H120" s="11"/>
      <c r="I120" s="11"/>
      <c r="J120" s="11"/>
      <c r="K120" s="11"/>
      <c r="L120" s="11"/>
      <c r="M120" s="11"/>
      <c r="N120" s="11"/>
      <c r="O120" s="11"/>
      <c r="P120" s="11"/>
      <c r="Q120" s="11"/>
      <c r="R120" s="11"/>
      <c r="S120" s="11"/>
    </row>
    <row r="121" spans="1:19">
      <c r="A121" s="11"/>
      <c r="B121" s="11"/>
      <c r="C121" s="11"/>
      <c r="D121" s="11"/>
      <c r="E121" s="11"/>
      <c r="F121" s="11"/>
      <c r="G121" s="12"/>
      <c r="H121" s="11"/>
      <c r="I121" s="11"/>
      <c r="J121" s="11"/>
      <c r="K121" s="11"/>
      <c r="L121" s="11"/>
      <c r="M121" s="11"/>
      <c r="N121" s="11"/>
      <c r="O121" s="11"/>
      <c r="P121" s="11"/>
      <c r="Q121" s="11"/>
      <c r="R121" s="11"/>
      <c r="S121" s="11"/>
    </row>
    <row r="122" spans="1:19">
      <c r="A122" s="11"/>
      <c r="B122" s="11"/>
      <c r="C122" s="11"/>
      <c r="D122" s="11"/>
      <c r="E122" s="11"/>
      <c r="F122" s="11"/>
      <c r="G122" s="12"/>
      <c r="H122" s="11"/>
      <c r="I122" s="11"/>
      <c r="J122" s="11"/>
      <c r="K122" s="11"/>
      <c r="L122" s="11"/>
      <c r="M122" s="11"/>
      <c r="N122" s="11"/>
      <c r="O122" s="11"/>
      <c r="P122" s="11"/>
      <c r="Q122" s="11"/>
      <c r="R122" s="11"/>
      <c r="S122" s="11"/>
    </row>
    <row r="123" spans="1:19">
      <c r="A123" s="11"/>
      <c r="B123" s="11"/>
      <c r="C123" s="11"/>
      <c r="D123" s="11"/>
      <c r="E123" s="11"/>
      <c r="F123" s="11"/>
      <c r="G123" s="12"/>
      <c r="H123" s="11"/>
      <c r="I123" s="11"/>
      <c r="J123" s="11"/>
      <c r="K123" s="11"/>
      <c r="L123" s="11"/>
      <c r="M123" s="11"/>
      <c r="N123" s="11"/>
      <c r="O123" s="11"/>
      <c r="P123" s="11"/>
      <c r="Q123" s="11"/>
      <c r="R123" s="11"/>
      <c r="S123" s="11"/>
    </row>
    <row r="124" spans="1:19">
      <c r="A124" s="11"/>
      <c r="B124" s="11"/>
      <c r="C124" s="11"/>
      <c r="D124" s="11"/>
      <c r="E124" s="11"/>
      <c r="F124" s="11"/>
      <c r="G124" s="12"/>
      <c r="H124" s="11"/>
      <c r="I124" s="11"/>
      <c r="J124" s="11"/>
      <c r="K124" s="11"/>
      <c r="L124" s="11"/>
      <c r="M124" s="11"/>
      <c r="N124" s="11"/>
      <c r="O124" s="11"/>
      <c r="P124" s="11"/>
      <c r="Q124" s="11"/>
      <c r="R124" s="11"/>
      <c r="S124" s="11"/>
    </row>
    <row r="125" spans="1:19">
      <c r="A125" s="11"/>
      <c r="B125" s="11"/>
      <c r="C125" s="11"/>
      <c r="D125" s="11"/>
      <c r="E125" s="11"/>
      <c r="F125" s="11"/>
      <c r="G125" s="12"/>
      <c r="H125" s="11"/>
      <c r="I125" s="11"/>
      <c r="J125" s="11"/>
      <c r="K125" s="11"/>
      <c r="L125" s="11"/>
      <c r="M125" s="11"/>
      <c r="N125" s="11"/>
      <c r="O125" s="11"/>
      <c r="P125" s="11"/>
      <c r="Q125" s="11"/>
      <c r="R125" s="11"/>
      <c r="S125" s="11"/>
    </row>
    <row r="126" spans="1:19">
      <c r="A126" s="11"/>
      <c r="B126" s="11"/>
      <c r="C126" s="11"/>
      <c r="D126" s="11"/>
      <c r="E126" s="11"/>
      <c r="F126" s="11"/>
      <c r="G126" s="12"/>
      <c r="H126" s="11"/>
      <c r="I126" s="11"/>
      <c r="J126" s="11"/>
      <c r="K126" s="11"/>
      <c r="L126" s="11"/>
      <c r="M126" s="11"/>
      <c r="N126" s="11"/>
      <c r="O126" s="11"/>
      <c r="P126" s="11"/>
      <c r="Q126" s="11"/>
      <c r="R126" s="11"/>
      <c r="S126" s="11"/>
    </row>
    <row r="127" spans="1:19">
      <c r="A127" s="11"/>
      <c r="B127" s="11"/>
      <c r="C127" s="11"/>
      <c r="D127" s="11"/>
      <c r="E127" s="11"/>
      <c r="F127" s="11"/>
      <c r="G127" s="12"/>
      <c r="H127" s="11"/>
      <c r="I127" s="11"/>
      <c r="J127" s="11"/>
      <c r="K127" s="11"/>
      <c r="L127" s="11"/>
      <c r="M127" s="11"/>
      <c r="N127" s="11"/>
      <c r="O127" s="11"/>
      <c r="P127" s="11"/>
      <c r="Q127" s="11"/>
      <c r="R127" s="11"/>
      <c r="S127" s="11"/>
    </row>
    <row r="128" spans="1:19">
      <c r="A128" s="11"/>
      <c r="B128" s="11"/>
      <c r="C128" s="11"/>
      <c r="D128" s="11"/>
      <c r="E128" s="11"/>
      <c r="F128" s="11"/>
      <c r="G128" s="12"/>
      <c r="H128" s="11"/>
      <c r="I128" s="11"/>
      <c r="J128" s="11"/>
      <c r="K128" s="11"/>
      <c r="L128" s="11"/>
      <c r="M128" s="11"/>
      <c r="N128" s="11"/>
      <c r="O128" s="11"/>
      <c r="P128" s="11"/>
      <c r="Q128" s="11"/>
      <c r="R128" s="11"/>
      <c r="S128" s="11"/>
    </row>
    <row r="129" spans="1:19">
      <c r="A129" s="11"/>
      <c r="B129" s="11"/>
      <c r="C129" s="11"/>
      <c r="D129" s="11"/>
      <c r="E129" s="11"/>
      <c r="F129" s="11"/>
      <c r="G129" s="12"/>
      <c r="H129" s="11"/>
      <c r="I129" s="11"/>
      <c r="J129" s="11"/>
      <c r="K129" s="11"/>
      <c r="L129" s="11"/>
      <c r="M129" s="11"/>
      <c r="N129" s="11"/>
      <c r="O129" s="11"/>
      <c r="P129" s="11"/>
      <c r="Q129" s="11"/>
      <c r="R129" s="11"/>
      <c r="S129" s="11"/>
    </row>
    <row r="130" spans="1:19">
      <c r="A130" s="11"/>
      <c r="B130" s="11"/>
      <c r="C130" s="11"/>
      <c r="D130" s="11"/>
      <c r="E130" s="11"/>
      <c r="F130" s="11"/>
      <c r="G130" s="12"/>
      <c r="H130" s="11"/>
      <c r="I130" s="11"/>
      <c r="J130" s="11"/>
      <c r="K130" s="11"/>
      <c r="L130" s="11"/>
      <c r="M130" s="11"/>
      <c r="N130" s="11"/>
      <c r="O130" s="11"/>
      <c r="P130" s="11"/>
      <c r="Q130" s="11"/>
      <c r="R130" s="11"/>
      <c r="S130" s="11"/>
    </row>
    <row r="131" spans="1:19">
      <c r="A131" s="11"/>
      <c r="B131" s="11"/>
      <c r="C131" s="11"/>
      <c r="D131" s="11"/>
      <c r="E131" s="11"/>
      <c r="F131" s="11"/>
      <c r="G131" s="12"/>
      <c r="H131" s="11"/>
      <c r="I131" s="11"/>
      <c r="J131" s="11"/>
      <c r="K131" s="11"/>
      <c r="L131" s="11"/>
      <c r="M131" s="11"/>
      <c r="N131" s="11"/>
      <c r="O131" s="11"/>
      <c r="P131" s="11"/>
      <c r="Q131" s="11"/>
      <c r="R131" s="11"/>
      <c r="S131" s="11"/>
    </row>
    <row r="132" spans="1:19">
      <c r="A132" s="11"/>
      <c r="B132" s="11"/>
      <c r="C132" s="11"/>
      <c r="D132" s="11"/>
      <c r="E132" s="11"/>
      <c r="F132" s="11"/>
      <c r="G132" s="12"/>
      <c r="H132" s="11"/>
      <c r="I132" s="11"/>
      <c r="J132" s="11"/>
      <c r="K132" s="11"/>
      <c r="L132" s="11"/>
      <c r="M132" s="11"/>
      <c r="N132" s="11"/>
      <c r="O132" s="11"/>
      <c r="P132" s="11"/>
      <c r="Q132" s="11"/>
      <c r="R132" s="11"/>
      <c r="S132" s="11"/>
    </row>
    <row r="133" spans="1:19">
      <c r="A133" s="11"/>
      <c r="B133" s="11"/>
      <c r="C133" s="11"/>
      <c r="D133" s="11"/>
      <c r="E133" s="11"/>
      <c r="F133" s="11"/>
      <c r="G133" s="12"/>
      <c r="H133" s="11"/>
      <c r="I133" s="11"/>
      <c r="J133" s="11"/>
      <c r="K133" s="11"/>
      <c r="L133" s="11"/>
      <c r="M133" s="11"/>
      <c r="N133" s="11"/>
      <c r="O133" s="11"/>
      <c r="P133" s="11"/>
      <c r="Q133" s="11"/>
      <c r="R133" s="11"/>
      <c r="S133" s="11"/>
    </row>
    <row r="134" spans="1:19">
      <c r="A134" s="11"/>
      <c r="B134" s="11"/>
      <c r="C134" s="11"/>
      <c r="D134" s="11"/>
      <c r="E134" s="11"/>
      <c r="F134" s="11"/>
      <c r="G134" s="12"/>
      <c r="H134" s="11"/>
      <c r="I134" s="11"/>
      <c r="J134" s="11"/>
      <c r="K134" s="11"/>
      <c r="L134" s="11"/>
      <c r="M134" s="11"/>
      <c r="N134" s="11"/>
      <c r="O134" s="11"/>
      <c r="P134" s="11"/>
      <c r="Q134" s="11"/>
      <c r="R134" s="11"/>
      <c r="S134" s="11"/>
    </row>
    <row r="135" spans="1:19">
      <c r="A135" s="11"/>
      <c r="B135" s="11"/>
      <c r="C135" s="11"/>
      <c r="D135" s="11"/>
      <c r="E135" s="11"/>
      <c r="F135" s="11"/>
      <c r="G135" s="12"/>
      <c r="H135" s="11"/>
      <c r="I135" s="11"/>
      <c r="J135" s="11"/>
      <c r="K135" s="11"/>
      <c r="L135" s="11"/>
      <c r="M135" s="11"/>
      <c r="N135" s="11"/>
      <c r="O135" s="11"/>
      <c r="P135" s="11"/>
      <c r="Q135" s="11"/>
      <c r="R135" s="11"/>
      <c r="S135" s="11"/>
    </row>
    <row r="136" spans="1:19">
      <c r="A136" s="11"/>
      <c r="B136" s="11"/>
      <c r="C136" s="11"/>
      <c r="D136" s="11"/>
      <c r="E136" s="11"/>
      <c r="F136" s="11"/>
      <c r="G136" s="12"/>
      <c r="H136" s="11"/>
      <c r="I136" s="11"/>
      <c r="J136" s="11"/>
      <c r="K136" s="11"/>
      <c r="L136" s="11"/>
      <c r="M136" s="11"/>
      <c r="N136" s="11"/>
      <c r="O136" s="11"/>
      <c r="P136" s="11"/>
      <c r="Q136" s="11"/>
      <c r="R136" s="11"/>
      <c r="S136" s="11"/>
    </row>
    <row r="137" spans="1:19">
      <c r="A137" s="11"/>
      <c r="B137" s="11"/>
      <c r="C137" s="11"/>
      <c r="D137" s="11"/>
      <c r="E137" s="11"/>
      <c r="F137" s="11"/>
      <c r="G137" s="12"/>
      <c r="H137" s="11"/>
      <c r="I137" s="11"/>
      <c r="J137" s="11"/>
      <c r="K137" s="11"/>
      <c r="L137" s="11"/>
      <c r="M137" s="11"/>
      <c r="N137" s="11"/>
      <c r="O137" s="11"/>
      <c r="P137" s="11"/>
      <c r="Q137" s="11"/>
      <c r="R137" s="11"/>
      <c r="S137" s="11"/>
    </row>
    <row r="138" spans="1:19">
      <c r="A138" s="11"/>
      <c r="B138" s="11"/>
      <c r="C138" s="11"/>
      <c r="D138" s="11"/>
      <c r="E138" s="11"/>
      <c r="F138" s="11"/>
      <c r="G138" s="12"/>
      <c r="H138" s="11"/>
      <c r="I138" s="11"/>
      <c r="J138" s="11"/>
      <c r="K138" s="11"/>
      <c r="L138" s="11"/>
      <c r="M138" s="11"/>
      <c r="N138" s="11"/>
      <c r="O138" s="11"/>
      <c r="P138" s="11"/>
      <c r="Q138" s="11"/>
      <c r="R138" s="11"/>
      <c r="S138" s="11"/>
    </row>
    <row r="139" spans="1:19">
      <c r="A139" s="11"/>
      <c r="B139" s="11"/>
      <c r="C139" s="11"/>
      <c r="D139" s="11"/>
      <c r="E139" s="11"/>
      <c r="F139" s="11"/>
      <c r="G139" s="12"/>
      <c r="H139" s="11"/>
      <c r="I139" s="11"/>
      <c r="J139" s="11"/>
      <c r="K139" s="11"/>
      <c r="L139" s="11"/>
      <c r="M139" s="11"/>
      <c r="N139" s="11"/>
      <c r="O139" s="11"/>
      <c r="P139" s="11"/>
      <c r="Q139" s="11"/>
      <c r="R139" s="11"/>
      <c r="S139" s="11"/>
    </row>
    <row r="140" spans="1:19">
      <c r="A140" s="11"/>
      <c r="B140" s="11"/>
      <c r="C140" s="11"/>
      <c r="D140" s="11"/>
      <c r="E140" s="11"/>
      <c r="F140" s="11"/>
      <c r="G140" s="12"/>
      <c r="H140" s="11"/>
      <c r="I140" s="11"/>
      <c r="J140" s="11"/>
      <c r="K140" s="11"/>
      <c r="L140" s="11"/>
      <c r="M140" s="11"/>
      <c r="N140" s="11"/>
      <c r="O140" s="11"/>
      <c r="P140" s="11"/>
      <c r="Q140" s="11"/>
      <c r="R140" s="11"/>
      <c r="S140" s="11"/>
    </row>
    <row r="141" spans="1:19">
      <c r="A141" s="11"/>
      <c r="B141" s="11"/>
      <c r="C141" s="11"/>
      <c r="D141" s="11"/>
      <c r="E141" s="11"/>
      <c r="F141" s="11"/>
      <c r="G141" s="12"/>
      <c r="H141" s="11"/>
      <c r="I141" s="11"/>
      <c r="J141" s="11"/>
      <c r="K141" s="11"/>
      <c r="L141" s="11"/>
      <c r="M141" s="11"/>
      <c r="N141" s="11"/>
      <c r="O141" s="11"/>
      <c r="P141" s="11"/>
      <c r="Q141" s="11"/>
      <c r="R141" s="11"/>
      <c r="S141" s="11"/>
    </row>
    <row r="142" spans="1:19">
      <c r="A142" s="11"/>
      <c r="B142" s="11"/>
      <c r="C142" s="11"/>
      <c r="D142" s="11"/>
      <c r="E142" s="11"/>
      <c r="F142" s="11"/>
      <c r="G142" s="12"/>
      <c r="H142" s="11"/>
      <c r="I142" s="11"/>
      <c r="J142" s="11"/>
      <c r="K142" s="11"/>
      <c r="L142" s="11"/>
      <c r="M142" s="11"/>
      <c r="N142" s="11"/>
      <c r="O142" s="11"/>
      <c r="P142" s="11"/>
      <c r="Q142" s="11"/>
      <c r="R142" s="11"/>
      <c r="S142" s="11"/>
    </row>
    <row r="143" spans="1:19">
      <c r="A143" s="11"/>
      <c r="B143" s="11"/>
      <c r="C143" s="11"/>
      <c r="D143" s="11"/>
      <c r="E143" s="11"/>
      <c r="F143" s="11"/>
      <c r="G143" s="12"/>
      <c r="H143" s="11"/>
      <c r="I143" s="11"/>
      <c r="J143" s="11"/>
      <c r="K143" s="11"/>
      <c r="L143" s="11"/>
      <c r="M143" s="11"/>
      <c r="N143" s="11"/>
      <c r="O143" s="11"/>
      <c r="P143" s="11"/>
      <c r="Q143" s="11"/>
      <c r="R143" s="11"/>
      <c r="S143" s="11"/>
    </row>
    <row r="144" spans="1:19">
      <c r="A144" s="11"/>
      <c r="B144" s="11"/>
      <c r="C144" s="11"/>
      <c r="D144" s="11"/>
      <c r="E144" s="11"/>
      <c r="F144" s="11"/>
      <c r="G144" s="12"/>
      <c r="H144" s="11"/>
      <c r="I144" s="11"/>
      <c r="J144" s="11"/>
      <c r="K144" s="11"/>
      <c r="L144" s="11"/>
      <c r="M144" s="11"/>
      <c r="N144" s="11"/>
      <c r="O144" s="11"/>
      <c r="P144" s="11"/>
      <c r="Q144" s="11"/>
      <c r="R144" s="11"/>
      <c r="S144" s="11"/>
    </row>
    <row r="145" spans="1:19">
      <c r="A145" s="11"/>
      <c r="B145" s="11"/>
      <c r="C145" s="11"/>
      <c r="D145" s="11"/>
      <c r="E145" s="11"/>
      <c r="F145" s="11"/>
      <c r="G145" s="12"/>
      <c r="H145" s="11"/>
      <c r="I145" s="11"/>
      <c r="J145" s="11"/>
      <c r="K145" s="11"/>
      <c r="L145" s="11"/>
      <c r="M145" s="11"/>
      <c r="N145" s="11"/>
      <c r="O145" s="11"/>
      <c r="P145" s="11"/>
      <c r="Q145" s="11"/>
      <c r="R145" s="11"/>
      <c r="S145" s="11"/>
    </row>
    <row r="146" spans="1:19">
      <c r="A146" s="11"/>
      <c r="B146" s="11"/>
      <c r="C146" s="11"/>
      <c r="D146" s="11"/>
      <c r="E146" s="11"/>
      <c r="F146" s="11"/>
      <c r="G146" s="12"/>
      <c r="H146" s="11"/>
      <c r="I146" s="11"/>
      <c r="J146" s="11"/>
      <c r="K146" s="11"/>
      <c r="L146" s="11"/>
      <c r="M146" s="11"/>
      <c r="N146" s="11"/>
      <c r="O146" s="11"/>
      <c r="P146" s="11"/>
      <c r="Q146" s="11"/>
      <c r="R146" s="11"/>
      <c r="S146" s="11"/>
    </row>
    <row r="147" spans="1:19">
      <c r="A147" s="11"/>
      <c r="B147" s="11"/>
      <c r="C147" s="11"/>
      <c r="D147" s="11"/>
      <c r="E147" s="11"/>
      <c r="F147" s="11"/>
      <c r="G147" s="12"/>
      <c r="H147" s="11"/>
      <c r="I147" s="11"/>
      <c r="J147" s="11"/>
      <c r="K147" s="11"/>
      <c r="L147" s="11"/>
      <c r="M147" s="11"/>
      <c r="N147" s="11"/>
      <c r="O147" s="11"/>
      <c r="P147" s="11"/>
      <c r="Q147" s="11"/>
      <c r="R147" s="11"/>
      <c r="S147" s="11"/>
    </row>
    <row r="148" spans="1:19">
      <c r="A148" s="11"/>
      <c r="B148" s="11"/>
      <c r="C148" s="11"/>
      <c r="D148" s="11"/>
      <c r="E148" s="11"/>
      <c r="F148" s="11"/>
      <c r="G148" s="12"/>
      <c r="H148" s="11"/>
      <c r="I148" s="11"/>
      <c r="J148" s="11"/>
      <c r="K148" s="11"/>
      <c r="L148" s="11"/>
      <c r="M148" s="11"/>
      <c r="N148" s="11"/>
      <c r="O148" s="11"/>
      <c r="P148" s="11"/>
      <c r="Q148" s="11"/>
      <c r="R148" s="11"/>
      <c r="S148" s="11"/>
    </row>
    <row r="149" spans="1:19">
      <c r="A149" s="11"/>
      <c r="B149" s="11"/>
      <c r="C149" s="11"/>
      <c r="D149" s="11"/>
      <c r="E149" s="11"/>
      <c r="F149" s="11"/>
      <c r="G149" s="12"/>
      <c r="H149" s="11"/>
      <c r="I149" s="11"/>
      <c r="J149" s="11"/>
      <c r="K149" s="11"/>
      <c r="L149" s="11"/>
      <c r="M149" s="11"/>
      <c r="N149" s="11"/>
      <c r="O149" s="11"/>
      <c r="P149" s="11"/>
      <c r="Q149" s="11"/>
      <c r="R149" s="11"/>
      <c r="S149" s="11"/>
    </row>
    <row r="150" spans="1:19">
      <c r="A150" s="11"/>
      <c r="B150" s="11"/>
      <c r="C150" s="11"/>
      <c r="D150" s="11"/>
      <c r="E150" s="11"/>
      <c r="F150" s="11"/>
      <c r="G150" s="12"/>
      <c r="H150" s="11"/>
      <c r="I150" s="11"/>
      <c r="J150" s="11"/>
      <c r="K150" s="11"/>
      <c r="L150" s="11"/>
      <c r="M150" s="11"/>
      <c r="N150" s="11"/>
      <c r="O150" s="11"/>
      <c r="P150" s="11"/>
      <c r="Q150" s="11"/>
      <c r="R150" s="11"/>
      <c r="S150" s="11"/>
    </row>
    <row r="151" spans="1:19">
      <c r="A151" s="11"/>
      <c r="B151" s="11"/>
      <c r="C151" s="11"/>
      <c r="D151" s="11"/>
      <c r="E151" s="11"/>
      <c r="F151" s="11"/>
      <c r="G151" s="12"/>
      <c r="H151" s="11"/>
      <c r="I151" s="11"/>
      <c r="J151" s="11"/>
      <c r="K151" s="11"/>
      <c r="L151" s="11"/>
      <c r="M151" s="11"/>
      <c r="N151" s="11"/>
      <c r="O151" s="11"/>
      <c r="P151" s="11"/>
      <c r="Q151" s="11"/>
      <c r="R151" s="11"/>
      <c r="S151" s="11"/>
    </row>
    <row r="152" spans="1:19">
      <c r="A152" s="11"/>
      <c r="B152" s="11"/>
      <c r="C152" s="11"/>
      <c r="D152" s="11"/>
      <c r="E152" s="11"/>
      <c r="F152" s="11"/>
      <c r="G152" s="12"/>
      <c r="H152" s="11"/>
      <c r="I152" s="11"/>
      <c r="J152" s="11"/>
      <c r="K152" s="11"/>
      <c r="L152" s="11"/>
      <c r="M152" s="11"/>
      <c r="N152" s="11"/>
      <c r="O152" s="11"/>
      <c r="P152" s="11"/>
      <c r="Q152" s="11"/>
      <c r="R152" s="11"/>
      <c r="S152" s="11"/>
    </row>
    <row r="153" spans="1:19">
      <c r="A153" s="11"/>
      <c r="B153" s="11"/>
      <c r="C153" s="11"/>
      <c r="D153" s="11"/>
      <c r="E153" s="11"/>
      <c r="F153" s="11"/>
      <c r="G153" s="12"/>
      <c r="H153" s="11"/>
      <c r="I153" s="11"/>
      <c r="J153" s="11"/>
      <c r="K153" s="11"/>
      <c r="L153" s="11"/>
      <c r="M153" s="11"/>
      <c r="N153" s="11"/>
      <c r="O153" s="11"/>
      <c r="P153" s="11"/>
      <c r="Q153" s="11"/>
      <c r="R153" s="11"/>
      <c r="S153" s="11"/>
    </row>
    <row r="154" spans="1:19">
      <c r="A154" s="11"/>
      <c r="B154" s="11"/>
      <c r="C154" s="11"/>
      <c r="D154" s="11"/>
      <c r="E154" s="11"/>
      <c r="F154" s="11"/>
      <c r="G154" s="12"/>
      <c r="H154" s="11"/>
      <c r="I154" s="11"/>
      <c r="J154" s="11"/>
      <c r="K154" s="11"/>
      <c r="L154" s="11"/>
      <c r="M154" s="11"/>
      <c r="N154" s="11"/>
      <c r="O154" s="11"/>
      <c r="P154" s="11"/>
      <c r="Q154" s="11"/>
      <c r="R154" s="11"/>
      <c r="S154" s="11"/>
    </row>
    <row r="155" spans="1:19">
      <c r="A155" s="11"/>
      <c r="B155" s="11"/>
      <c r="C155" s="11"/>
      <c r="D155" s="11"/>
      <c r="E155" s="11"/>
      <c r="F155" s="11"/>
      <c r="G155" s="12"/>
      <c r="H155" s="11"/>
      <c r="I155" s="11"/>
      <c r="J155" s="11"/>
      <c r="K155" s="11"/>
      <c r="L155" s="11"/>
      <c r="M155" s="11"/>
      <c r="N155" s="11"/>
      <c r="O155" s="11"/>
      <c r="P155" s="11"/>
      <c r="Q155" s="11"/>
      <c r="R155" s="11"/>
      <c r="S155" s="11"/>
    </row>
    <row r="156" spans="1:19">
      <c r="A156" s="11"/>
      <c r="B156" s="11"/>
      <c r="C156" s="11"/>
      <c r="D156" s="11"/>
      <c r="E156" s="11"/>
      <c r="F156" s="11"/>
      <c r="G156" s="12"/>
      <c r="H156" s="11"/>
      <c r="I156" s="11"/>
      <c r="J156" s="11"/>
      <c r="K156" s="11"/>
      <c r="L156" s="11"/>
      <c r="M156" s="11"/>
      <c r="N156" s="11"/>
      <c r="O156" s="11"/>
      <c r="P156" s="11"/>
      <c r="Q156" s="11"/>
      <c r="R156" s="11"/>
      <c r="S156" s="11"/>
    </row>
    <row r="157" spans="1:19">
      <c r="A157" s="11"/>
      <c r="B157" s="11"/>
      <c r="C157" s="11"/>
      <c r="D157" s="11"/>
      <c r="E157" s="11"/>
      <c r="F157" s="11"/>
      <c r="G157" s="12"/>
      <c r="H157" s="11"/>
      <c r="I157" s="11"/>
      <c r="J157" s="11"/>
      <c r="K157" s="11"/>
      <c r="L157" s="11"/>
      <c r="M157" s="11"/>
      <c r="N157" s="11"/>
      <c r="O157" s="11"/>
      <c r="P157" s="11"/>
      <c r="Q157" s="11"/>
      <c r="R157" s="11"/>
      <c r="S157" s="11"/>
    </row>
    <row r="158" spans="1:19">
      <c r="A158" s="11"/>
      <c r="B158" s="11"/>
      <c r="C158" s="11"/>
      <c r="D158" s="11"/>
      <c r="E158" s="11"/>
      <c r="F158" s="11"/>
      <c r="G158" s="12"/>
      <c r="H158" s="11"/>
      <c r="I158" s="11"/>
      <c r="J158" s="11"/>
      <c r="K158" s="11"/>
      <c r="L158" s="11"/>
      <c r="M158" s="11"/>
      <c r="N158" s="11"/>
      <c r="O158" s="11"/>
      <c r="P158" s="11"/>
      <c r="Q158" s="11"/>
      <c r="R158" s="11"/>
      <c r="S158" s="11"/>
    </row>
    <row r="159" spans="1:19">
      <c r="A159" s="11"/>
      <c r="B159" s="11"/>
      <c r="C159" s="11"/>
      <c r="D159" s="11"/>
      <c r="E159" s="11"/>
      <c r="F159" s="11"/>
      <c r="G159" s="12"/>
      <c r="H159" s="11"/>
      <c r="I159" s="11"/>
      <c r="J159" s="11"/>
      <c r="K159" s="11"/>
      <c r="L159" s="11"/>
      <c r="M159" s="11"/>
      <c r="N159" s="11"/>
      <c r="O159" s="11"/>
      <c r="P159" s="11"/>
      <c r="Q159" s="11"/>
      <c r="R159" s="11"/>
      <c r="S159" s="11"/>
    </row>
    <row r="160" spans="1:19">
      <c r="A160" s="11"/>
      <c r="B160" s="11"/>
      <c r="C160" s="11"/>
      <c r="D160" s="11"/>
      <c r="E160" s="11"/>
      <c r="F160" s="11"/>
      <c r="G160" s="12"/>
      <c r="H160" s="11"/>
      <c r="I160" s="11"/>
      <c r="J160" s="11"/>
      <c r="K160" s="11"/>
      <c r="L160" s="11"/>
      <c r="M160" s="11"/>
      <c r="N160" s="11"/>
      <c r="O160" s="11"/>
      <c r="P160" s="11"/>
      <c r="Q160" s="11"/>
      <c r="R160" s="11"/>
      <c r="S160" s="11"/>
    </row>
    <row r="161" spans="1:19">
      <c r="A161" s="11"/>
      <c r="B161" s="11"/>
      <c r="C161" s="11"/>
      <c r="D161" s="11"/>
      <c r="E161" s="11"/>
      <c r="F161" s="11"/>
      <c r="G161" s="12"/>
      <c r="H161" s="11"/>
      <c r="I161" s="11"/>
      <c r="J161" s="11"/>
      <c r="K161" s="11"/>
      <c r="L161" s="11"/>
      <c r="M161" s="11"/>
      <c r="N161" s="11"/>
      <c r="O161" s="11"/>
      <c r="P161" s="11"/>
      <c r="Q161" s="11"/>
      <c r="R161" s="11"/>
      <c r="S161" s="11"/>
    </row>
    <row r="162" spans="1:19">
      <c r="A162" s="11"/>
      <c r="B162" s="11"/>
      <c r="C162" s="11"/>
      <c r="D162" s="11"/>
      <c r="E162" s="11"/>
      <c r="F162" s="11"/>
      <c r="G162" s="12"/>
      <c r="H162" s="11"/>
      <c r="I162" s="11"/>
      <c r="J162" s="11"/>
      <c r="K162" s="11"/>
      <c r="L162" s="11"/>
      <c r="M162" s="11"/>
      <c r="N162" s="11"/>
      <c r="O162" s="11"/>
      <c r="P162" s="11"/>
      <c r="Q162" s="11"/>
      <c r="R162" s="11"/>
      <c r="S162" s="11"/>
    </row>
    <row r="163" spans="1:19">
      <c r="A163" s="11"/>
      <c r="B163" s="11"/>
      <c r="C163" s="11"/>
      <c r="D163" s="11"/>
      <c r="E163" s="11"/>
      <c r="F163" s="11"/>
      <c r="G163" s="12"/>
      <c r="H163" s="11"/>
      <c r="I163" s="11"/>
      <c r="J163" s="11"/>
      <c r="K163" s="11"/>
      <c r="L163" s="11"/>
      <c r="M163" s="11"/>
      <c r="N163" s="11"/>
      <c r="O163" s="11"/>
      <c r="P163" s="11"/>
      <c r="Q163" s="11"/>
      <c r="R163" s="11"/>
      <c r="S163" s="11"/>
    </row>
    <row r="164" spans="1:19">
      <c r="A164" s="11"/>
      <c r="B164" s="11"/>
      <c r="C164" s="11"/>
      <c r="D164" s="11"/>
      <c r="E164" s="11"/>
      <c r="F164" s="11"/>
      <c r="G164" s="12"/>
      <c r="H164" s="11"/>
      <c r="I164" s="11"/>
      <c r="J164" s="11"/>
      <c r="K164" s="11"/>
      <c r="L164" s="11"/>
      <c r="M164" s="11"/>
      <c r="N164" s="11"/>
      <c r="O164" s="11"/>
      <c r="P164" s="11"/>
      <c r="Q164" s="11"/>
      <c r="R164" s="11"/>
      <c r="S164" s="11"/>
    </row>
    <row r="165" spans="1:19">
      <c r="A165" s="11"/>
      <c r="B165" s="11"/>
      <c r="C165" s="11"/>
      <c r="D165" s="11"/>
      <c r="E165" s="11"/>
      <c r="F165" s="11"/>
      <c r="G165" s="12"/>
      <c r="H165" s="11"/>
      <c r="I165" s="11"/>
      <c r="J165" s="11"/>
      <c r="K165" s="11"/>
      <c r="L165" s="11"/>
      <c r="M165" s="11"/>
      <c r="N165" s="11"/>
      <c r="O165" s="11"/>
      <c r="P165" s="11"/>
      <c r="Q165" s="11"/>
      <c r="R165" s="11"/>
      <c r="S165" s="11"/>
    </row>
    <row r="166" spans="1:19">
      <c r="A166" s="11"/>
      <c r="B166" s="11"/>
      <c r="C166" s="11"/>
      <c r="D166" s="11"/>
      <c r="E166" s="11"/>
      <c r="F166" s="11"/>
      <c r="G166" s="12"/>
      <c r="H166" s="11"/>
      <c r="I166" s="11"/>
      <c r="J166" s="11"/>
      <c r="K166" s="11"/>
      <c r="L166" s="11"/>
      <c r="M166" s="11"/>
      <c r="N166" s="11"/>
      <c r="O166" s="11"/>
      <c r="P166" s="11"/>
      <c r="Q166" s="11"/>
      <c r="R166" s="11"/>
      <c r="S166" s="11"/>
    </row>
    <row r="167" spans="1:19">
      <c r="A167" s="11"/>
      <c r="B167" s="11"/>
      <c r="C167" s="11"/>
      <c r="D167" s="11"/>
      <c r="E167" s="11"/>
      <c r="F167" s="11"/>
      <c r="G167" s="12"/>
      <c r="H167" s="11"/>
      <c r="I167" s="11"/>
      <c r="J167" s="11"/>
      <c r="K167" s="11"/>
      <c r="L167" s="11"/>
      <c r="M167" s="11"/>
      <c r="N167" s="11"/>
      <c r="O167" s="11"/>
      <c r="P167" s="11"/>
      <c r="Q167" s="11"/>
      <c r="R167" s="11"/>
      <c r="S167" s="11"/>
    </row>
    <row r="168" spans="1:19">
      <c r="A168" s="11"/>
      <c r="B168" s="11"/>
      <c r="C168" s="11"/>
      <c r="D168" s="11"/>
      <c r="E168" s="11"/>
      <c r="F168" s="11"/>
      <c r="G168" s="12"/>
      <c r="H168" s="11"/>
      <c r="I168" s="11"/>
      <c r="J168" s="11"/>
      <c r="K168" s="11"/>
      <c r="L168" s="11"/>
      <c r="M168" s="11"/>
      <c r="N168" s="11"/>
      <c r="O168" s="11"/>
      <c r="P168" s="11"/>
      <c r="Q168" s="11"/>
      <c r="R168" s="11"/>
      <c r="S168" s="11"/>
    </row>
    <row r="169" spans="1:19">
      <c r="A169" s="11"/>
      <c r="B169" s="11"/>
      <c r="C169" s="11"/>
      <c r="D169" s="11"/>
      <c r="E169" s="11"/>
      <c r="F169" s="11"/>
      <c r="G169" s="12"/>
      <c r="H169" s="11"/>
      <c r="I169" s="11"/>
      <c r="J169" s="11"/>
      <c r="K169" s="11"/>
      <c r="L169" s="11"/>
      <c r="M169" s="11"/>
      <c r="N169" s="11"/>
      <c r="O169" s="11"/>
      <c r="P169" s="11"/>
      <c r="Q169" s="11"/>
      <c r="R169" s="11"/>
      <c r="S169" s="11"/>
    </row>
    <row r="170" spans="1:19">
      <c r="A170" s="11"/>
      <c r="B170" s="11"/>
      <c r="C170" s="11"/>
      <c r="D170" s="11"/>
      <c r="E170" s="11"/>
      <c r="F170" s="11"/>
      <c r="G170" s="12"/>
      <c r="H170" s="11"/>
      <c r="I170" s="11"/>
      <c r="J170" s="11"/>
      <c r="K170" s="11"/>
      <c r="L170" s="11"/>
      <c r="M170" s="11"/>
      <c r="N170" s="11"/>
      <c r="O170" s="11"/>
      <c r="P170" s="11"/>
      <c r="Q170" s="11"/>
      <c r="R170" s="11"/>
      <c r="S170" s="11"/>
    </row>
    <row r="171" spans="1:19">
      <c r="A171" s="11"/>
      <c r="B171" s="11"/>
      <c r="C171" s="11"/>
      <c r="D171" s="11"/>
      <c r="E171" s="11"/>
      <c r="F171" s="11"/>
      <c r="G171" s="12"/>
      <c r="H171" s="11"/>
      <c r="I171" s="11"/>
      <c r="J171" s="11"/>
      <c r="K171" s="11"/>
      <c r="L171" s="11"/>
      <c r="M171" s="11"/>
      <c r="N171" s="11"/>
      <c r="O171" s="11"/>
      <c r="P171" s="11"/>
      <c r="Q171" s="11"/>
      <c r="R171" s="11"/>
      <c r="S171" s="11"/>
    </row>
    <row r="172" spans="1:19">
      <c r="A172" s="11"/>
      <c r="B172" s="11"/>
      <c r="C172" s="11"/>
      <c r="D172" s="11"/>
      <c r="E172" s="11"/>
      <c r="F172" s="11"/>
      <c r="G172" s="12"/>
      <c r="H172" s="11"/>
      <c r="I172" s="11"/>
      <c r="J172" s="11"/>
      <c r="K172" s="11"/>
      <c r="L172" s="11"/>
      <c r="M172" s="11"/>
      <c r="N172" s="11"/>
      <c r="O172" s="11"/>
      <c r="P172" s="11"/>
      <c r="Q172" s="11"/>
      <c r="R172" s="11"/>
      <c r="S172" s="11"/>
    </row>
    <row r="173" spans="1:19">
      <c r="A173" s="11"/>
      <c r="B173" s="11"/>
      <c r="C173" s="11"/>
      <c r="D173" s="11"/>
      <c r="E173" s="11"/>
      <c r="F173" s="11"/>
      <c r="G173" s="12"/>
      <c r="H173" s="11"/>
      <c r="I173" s="11"/>
      <c r="J173" s="11"/>
      <c r="K173" s="11"/>
      <c r="L173" s="11"/>
      <c r="M173" s="11"/>
      <c r="N173" s="11"/>
      <c r="O173" s="11"/>
      <c r="P173" s="11"/>
      <c r="Q173" s="11"/>
      <c r="R173" s="11"/>
      <c r="S173" s="11"/>
    </row>
    <row r="174" spans="1:19">
      <c r="A174" s="11"/>
      <c r="B174" s="11"/>
      <c r="C174" s="11"/>
      <c r="D174" s="11"/>
      <c r="E174" s="11"/>
      <c r="F174" s="11"/>
      <c r="G174" s="12"/>
      <c r="H174" s="11"/>
      <c r="I174" s="11"/>
      <c r="J174" s="11"/>
      <c r="K174" s="11"/>
      <c r="L174" s="11"/>
      <c r="M174" s="11"/>
      <c r="N174" s="11"/>
      <c r="O174" s="11"/>
      <c r="P174" s="11"/>
      <c r="Q174" s="11"/>
      <c r="R174" s="11"/>
      <c r="S174" s="11"/>
    </row>
    <row r="175" spans="1:19">
      <c r="A175" s="11"/>
      <c r="B175" s="11"/>
      <c r="C175" s="11"/>
      <c r="D175" s="11"/>
      <c r="E175" s="11"/>
      <c r="F175" s="11"/>
      <c r="G175" s="12"/>
      <c r="H175" s="11"/>
      <c r="I175" s="11"/>
      <c r="J175" s="11"/>
      <c r="K175" s="11"/>
      <c r="L175" s="11"/>
      <c r="M175" s="11"/>
      <c r="N175" s="11"/>
      <c r="O175" s="11"/>
      <c r="P175" s="11"/>
      <c r="Q175" s="11"/>
      <c r="R175" s="11"/>
      <c r="S175" s="11"/>
    </row>
    <row r="176" spans="1:19">
      <c r="A176" s="11"/>
      <c r="B176" s="11"/>
      <c r="C176" s="11"/>
      <c r="D176" s="11"/>
      <c r="E176" s="11"/>
      <c r="F176" s="11"/>
      <c r="G176" s="12"/>
      <c r="H176" s="11"/>
      <c r="I176" s="11"/>
      <c r="J176" s="11"/>
      <c r="K176" s="11"/>
      <c r="L176" s="11"/>
      <c r="M176" s="11"/>
      <c r="N176" s="11"/>
      <c r="O176" s="11"/>
      <c r="P176" s="11"/>
      <c r="Q176" s="11"/>
      <c r="R176" s="11"/>
      <c r="S176" s="11"/>
    </row>
    <row r="177" spans="1:19">
      <c r="A177" s="11"/>
      <c r="B177" s="11"/>
      <c r="C177" s="11"/>
      <c r="D177" s="11"/>
      <c r="E177" s="11"/>
      <c r="F177" s="11"/>
      <c r="G177" s="12"/>
      <c r="H177" s="11"/>
      <c r="I177" s="11"/>
      <c r="J177" s="11"/>
      <c r="K177" s="11"/>
      <c r="L177" s="11"/>
      <c r="M177" s="11"/>
      <c r="N177" s="11"/>
      <c r="O177" s="11"/>
      <c r="P177" s="11"/>
      <c r="Q177" s="11"/>
      <c r="R177" s="11"/>
      <c r="S177" s="11"/>
    </row>
    <row r="178" spans="1:19">
      <c r="A178" s="11"/>
      <c r="B178" s="11"/>
      <c r="C178" s="11"/>
      <c r="D178" s="11"/>
      <c r="E178" s="11"/>
      <c r="F178" s="11"/>
      <c r="G178" s="12"/>
      <c r="H178" s="11"/>
      <c r="I178" s="11"/>
      <c r="J178" s="11"/>
      <c r="K178" s="11"/>
      <c r="L178" s="11"/>
      <c r="M178" s="11"/>
      <c r="N178" s="11"/>
      <c r="O178" s="11"/>
      <c r="P178" s="11"/>
      <c r="Q178" s="11"/>
      <c r="R178" s="11"/>
      <c r="S178" s="11"/>
    </row>
    <row r="179" spans="1:19">
      <c r="A179" s="11"/>
      <c r="B179" s="11"/>
      <c r="C179" s="11"/>
      <c r="D179" s="11"/>
      <c r="E179" s="11"/>
      <c r="F179" s="11"/>
      <c r="G179" s="12"/>
      <c r="H179" s="11"/>
      <c r="I179" s="11"/>
      <c r="J179" s="11"/>
      <c r="K179" s="11"/>
      <c r="L179" s="11"/>
      <c r="M179" s="11"/>
      <c r="N179" s="11"/>
      <c r="O179" s="11"/>
      <c r="P179" s="11"/>
      <c r="Q179" s="11"/>
      <c r="R179" s="11"/>
      <c r="S179" s="11"/>
    </row>
    <row r="180" spans="1:19">
      <c r="A180" s="11"/>
      <c r="B180" s="11"/>
      <c r="C180" s="11"/>
      <c r="D180" s="11"/>
      <c r="E180" s="11"/>
      <c r="F180" s="11"/>
      <c r="G180" s="12"/>
      <c r="H180" s="11"/>
      <c r="I180" s="11"/>
      <c r="J180" s="11"/>
      <c r="K180" s="11"/>
      <c r="L180" s="11"/>
      <c r="M180" s="11"/>
      <c r="N180" s="11"/>
      <c r="O180" s="11"/>
      <c r="P180" s="11"/>
      <c r="Q180" s="11"/>
      <c r="R180" s="11"/>
      <c r="S180" s="11"/>
    </row>
    <row r="181" spans="1:19">
      <c r="A181" s="11"/>
      <c r="B181" s="11"/>
      <c r="C181" s="11"/>
      <c r="D181" s="11"/>
      <c r="E181" s="11"/>
      <c r="F181" s="11"/>
      <c r="G181" s="12"/>
      <c r="H181" s="11"/>
      <c r="I181" s="11"/>
      <c r="J181" s="11"/>
      <c r="K181" s="11"/>
      <c r="L181" s="11"/>
      <c r="M181" s="11"/>
      <c r="N181" s="11"/>
      <c r="O181" s="11"/>
      <c r="P181" s="11"/>
      <c r="Q181" s="11"/>
      <c r="R181" s="11"/>
      <c r="S181" s="11"/>
    </row>
    <row r="182" spans="1:19">
      <c r="A182" s="11"/>
      <c r="B182" s="11"/>
      <c r="C182" s="11"/>
      <c r="D182" s="11"/>
      <c r="E182" s="11"/>
      <c r="F182" s="11"/>
      <c r="G182" s="12"/>
      <c r="H182" s="11"/>
      <c r="I182" s="11"/>
      <c r="J182" s="11"/>
      <c r="K182" s="11"/>
      <c r="L182" s="11"/>
      <c r="M182" s="11"/>
      <c r="N182" s="11"/>
      <c r="O182" s="11"/>
      <c r="P182" s="11"/>
      <c r="Q182" s="11"/>
      <c r="R182" s="11"/>
      <c r="S182" s="11"/>
    </row>
    <row r="183" spans="1:19">
      <c r="A183" s="11"/>
      <c r="B183" s="11"/>
      <c r="C183" s="11"/>
      <c r="D183" s="11"/>
      <c r="E183" s="11"/>
      <c r="F183" s="11"/>
      <c r="G183" s="12"/>
      <c r="H183" s="11"/>
      <c r="I183" s="11"/>
      <c r="J183" s="11"/>
      <c r="K183" s="11"/>
      <c r="L183" s="11"/>
      <c r="M183" s="11"/>
      <c r="N183" s="11"/>
      <c r="O183" s="11"/>
      <c r="P183" s="11"/>
      <c r="Q183" s="11"/>
      <c r="R183" s="11"/>
      <c r="S183" s="11"/>
    </row>
    <row r="184" spans="1:19">
      <c r="A184" s="11"/>
      <c r="B184" s="11"/>
      <c r="C184" s="11"/>
      <c r="D184" s="11"/>
      <c r="E184" s="11"/>
      <c r="F184" s="11"/>
      <c r="G184" s="12"/>
      <c r="H184" s="11"/>
      <c r="I184" s="11"/>
      <c r="J184" s="11"/>
      <c r="K184" s="11"/>
      <c r="L184" s="11"/>
      <c r="M184" s="11"/>
      <c r="N184" s="11"/>
      <c r="O184" s="11"/>
      <c r="P184" s="11"/>
      <c r="Q184" s="11"/>
      <c r="R184" s="11"/>
      <c r="S184" s="11"/>
    </row>
    <row r="185" spans="1:19">
      <c r="A185" s="11"/>
      <c r="B185" s="11"/>
      <c r="C185" s="11"/>
      <c r="D185" s="11"/>
      <c r="E185" s="11"/>
      <c r="F185" s="11"/>
      <c r="G185" s="12"/>
      <c r="H185" s="11"/>
      <c r="I185" s="11"/>
      <c r="J185" s="11"/>
      <c r="K185" s="11"/>
      <c r="L185" s="11"/>
      <c r="M185" s="11"/>
      <c r="N185" s="11"/>
      <c r="O185" s="11"/>
      <c r="P185" s="11"/>
      <c r="Q185" s="11"/>
      <c r="R185" s="11"/>
      <c r="S185" s="11"/>
    </row>
    <row r="186" spans="1:19">
      <c r="A186" s="11"/>
      <c r="B186" s="11"/>
      <c r="C186" s="11"/>
      <c r="D186" s="11"/>
      <c r="E186" s="11"/>
      <c r="F186" s="11"/>
      <c r="G186" s="12"/>
      <c r="H186" s="11"/>
      <c r="I186" s="11"/>
      <c r="J186" s="11"/>
      <c r="K186" s="11"/>
      <c r="L186" s="11"/>
      <c r="M186" s="11"/>
      <c r="N186" s="11"/>
      <c r="O186" s="11"/>
      <c r="P186" s="11"/>
      <c r="Q186" s="11"/>
      <c r="R186" s="11"/>
      <c r="S186" s="11"/>
    </row>
    <row r="187" spans="1:19">
      <c r="A187" s="11"/>
      <c r="B187" s="11"/>
      <c r="C187" s="11"/>
      <c r="D187" s="11"/>
      <c r="E187" s="11"/>
      <c r="F187" s="11"/>
      <c r="G187" s="12"/>
      <c r="H187" s="11"/>
      <c r="I187" s="11"/>
      <c r="J187" s="11"/>
      <c r="K187" s="11"/>
      <c r="L187" s="11"/>
      <c r="M187" s="11"/>
      <c r="N187" s="11"/>
      <c r="O187" s="11"/>
      <c r="P187" s="11"/>
      <c r="Q187" s="11"/>
      <c r="R187" s="11"/>
      <c r="S187" s="11"/>
    </row>
    <row r="188" spans="1:19">
      <c r="A188" s="11"/>
      <c r="B188" s="11"/>
      <c r="C188" s="11"/>
      <c r="D188" s="11"/>
      <c r="E188" s="11"/>
      <c r="F188" s="11"/>
      <c r="G188" s="12"/>
      <c r="H188" s="11"/>
      <c r="I188" s="11"/>
      <c r="J188" s="11"/>
      <c r="K188" s="11"/>
      <c r="L188" s="11"/>
      <c r="M188" s="11"/>
      <c r="N188" s="11"/>
      <c r="O188" s="11"/>
      <c r="P188" s="11"/>
      <c r="Q188" s="11"/>
      <c r="R188" s="11"/>
      <c r="S188" s="11"/>
    </row>
    <row r="189" spans="1:19">
      <c r="A189" s="11"/>
      <c r="B189" s="11"/>
      <c r="C189" s="11"/>
      <c r="D189" s="11"/>
      <c r="E189" s="11"/>
      <c r="F189" s="11"/>
      <c r="G189" s="12"/>
      <c r="H189" s="11"/>
      <c r="I189" s="11"/>
      <c r="J189" s="11"/>
      <c r="K189" s="11"/>
      <c r="L189" s="11"/>
      <c r="M189" s="11"/>
      <c r="N189" s="11"/>
      <c r="O189" s="11"/>
      <c r="P189" s="11"/>
      <c r="Q189" s="11"/>
      <c r="R189" s="11"/>
      <c r="S189" s="11"/>
    </row>
    <row r="190" spans="1:19">
      <c r="A190" s="11"/>
      <c r="B190" s="11"/>
      <c r="C190" s="11"/>
      <c r="D190" s="11"/>
      <c r="E190" s="11"/>
      <c r="F190" s="11"/>
      <c r="G190" s="12"/>
      <c r="H190" s="11"/>
      <c r="I190" s="11"/>
      <c r="J190" s="11"/>
      <c r="K190" s="11"/>
      <c r="L190" s="11"/>
      <c r="M190" s="11"/>
      <c r="N190" s="11"/>
      <c r="O190" s="11"/>
      <c r="P190" s="11"/>
      <c r="Q190" s="11"/>
      <c r="R190" s="11"/>
      <c r="S190" s="11"/>
    </row>
    <row r="191" spans="1:19">
      <c r="A191" s="11"/>
      <c r="B191" s="11"/>
      <c r="C191" s="11"/>
      <c r="D191" s="11"/>
      <c r="E191" s="11"/>
      <c r="F191" s="11"/>
      <c r="G191" s="12"/>
      <c r="H191" s="11"/>
      <c r="I191" s="11"/>
      <c r="J191" s="11"/>
      <c r="K191" s="11"/>
      <c r="L191" s="11"/>
      <c r="M191" s="11"/>
      <c r="N191" s="11"/>
      <c r="O191" s="11"/>
      <c r="P191" s="11"/>
      <c r="Q191" s="11"/>
      <c r="R191" s="11"/>
      <c r="S191" s="11"/>
    </row>
    <row r="192" spans="1:19">
      <c r="A192" s="11"/>
      <c r="B192" s="11"/>
      <c r="C192" s="11"/>
      <c r="D192" s="11"/>
      <c r="E192" s="11"/>
      <c r="F192" s="11"/>
      <c r="G192" s="12"/>
      <c r="H192" s="11"/>
      <c r="I192" s="11"/>
      <c r="J192" s="11"/>
      <c r="K192" s="11"/>
      <c r="L192" s="11"/>
      <c r="M192" s="11"/>
      <c r="N192" s="11"/>
      <c r="O192" s="11"/>
      <c r="P192" s="11"/>
      <c r="Q192" s="11"/>
      <c r="R192" s="11"/>
      <c r="S192" s="11"/>
    </row>
    <row r="193" spans="1:19">
      <c r="A193" s="11"/>
      <c r="B193" s="11"/>
      <c r="C193" s="11"/>
      <c r="D193" s="11"/>
      <c r="E193" s="11"/>
      <c r="F193" s="11"/>
      <c r="G193" s="12"/>
      <c r="H193" s="11"/>
      <c r="I193" s="11"/>
      <c r="J193" s="11"/>
      <c r="K193" s="11"/>
      <c r="L193" s="11"/>
      <c r="M193" s="11"/>
      <c r="N193" s="11"/>
      <c r="O193" s="11"/>
      <c r="P193" s="11"/>
      <c r="Q193" s="11"/>
      <c r="R193" s="11"/>
      <c r="S193" s="11"/>
    </row>
    <row r="194" spans="1:19">
      <c r="A194" s="11"/>
      <c r="B194" s="11"/>
      <c r="C194" s="11"/>
      <c r="D194" s="11"/>
      <c r="E194" s="11"/>
      <c r="F194" s="11"/>
      <c r="G194" s="12"/>
      <c r="H194" s="11"/>
      <c r="I194" s="11"/>
      <c r="J194" s="11"/>
      <c r="K194" s="11"/>
      <c r="L194" s="11"/>
      <c r="M194" s="11"/>
      <c r="N194" s="11"/>
      <c r="O194" s="11"/>
      <c r="P194" s="11"/>
      <c r="Q194" s="11"/>
      <c r="R194" s="11"/>
      <c r="S194" s="11"/>
    </row>
    <row r="195" spans="1:19">
      <c r="A195" s="11"/>
      <c r="B195" s="11"/>
      <c r="C195" s="11"/>
      <c r="D195" s="11"/>
      <c r="E195" s="11"/>
      <c r="F195" s="11"/>
      <c r="G195" s="12"/>
      <c r="H195" s="11"/>
      <c r="I195" s="11"/>
      <c r="J195" s="11"/>
      <c r="K195" s="11"/>
      <c r="L195" s="11"/>
      <c r="M195" s="11"/>
      <c r="N195" s="11"/>
      <c r="O195" s="11"/>
      <c r="P195" s="11"/>
      <c r="Q195" s="11"/>
      <c r="R195" s="11"/>
      <c r="S195" s="11"/>
    </row>
    <row r="196" spans="1:19">
      <c r="A196" s="11"/>
      <c r="B196" s="11"/>
      <c r="C196" s="11"/>
      <c r="D196" s="11"/>
      <c r="E196" s="11"/>
      <c r="F196" s="11"/>
      <c r="G196" s="12"/>
      <c r="H196" s="11"/>
      <c r="I196" s="11"/>
      <c r="J196" s="11"/>
      <c r="K196" s="11"/>
      <c r="L196" s="11"/>
      <c r="M196" s="11"/>
      <c r="N196" s="11"/>
      <c r="O196" s="11"/>
      <c r="P196" s="11"/>
      <c r="Q196" s="11"/>
      <c r="R196" s="11"/>
      <c r="S196" s="11"/>
    </row>
    <row r="197" spans="1:19">
      <c r="A197" s="11"/>
      <c r="B197" s="11"/>
      <c r="C197" s="11"/>
      <c r="D197" s="11"/>
      <c r="E197" s="11"/>
      <c r="F197" s="11"/>
      <c r="G197" s="12"/>
      <c r="H197" s="11"/>
      <c r="I197" s="11"/>
      <c r="J197" s="11"/>
      <c r="K197" s="11"/>
      <c r="L197" s="11"/>
      <c r="M197" s="11"/>
      <c r="N197" s="11"/>
      <c r="O197" s="11"/>
      <c r="P197" s="11"/>
      <c r="Q197" s="11"/>
      <c r="R197" s="11"/>
      <c r="S197" s="11"/>
    </row>
    <row r="198" spans="1:19">
      <c r="A198" s="11"/>
      <c r="B198" s="11"/>
      <c r="C198" s="11"/>
      <c r="D198" s="11"/>
      <c r="E198" s="11"/>
      <c r="F198" s="11"/>
      <c r="G198" s="12"/>
      <c r="H198" s="11"/>
      <c r="I198" s="11"/>
      <c r="J198" s="11"/>
      <c r="K198" s="11"/>
      <c r="L198" s="11"/>
      <c r="M198" s="11"/>
      <c r="N198" s="11"/>
      <c r="O198" s="11"/>
      <c r="P198" s="11"/>
      <c r="Q198" s="11"/>
      <c r="R198" s="11"/>
      <c r="S198" s="11"/>
    </row>
    <row r="199" spans="1:19">
      <c r="A199" s="11"/>
      <c r="B199" s="11"/>
      <c r="C199" s="11"/>
      <c r="D199" s="11"/>
      <c r="E199" s="11"/>
      <c r="F199" s="11"/>
      <c r="G199" s="12"/>
      <c r="H199" s="11"/>
      <c r="I199" s="11"/>
      <c r="J199" s="11"/>
      <c r="K199" s="11"/>
      <c r="L199" s="11"/>
      <c r="M199" s="11"/>
      <c r="N199" s="11"/>
      <c r="O199" s="11"/>
      <c r="P199" s="11"/>
      <c r="Q199" s="11"/>
      <c r="R199" s="11"/>
      <c r="S199" s="11"/>
    </row>
    <row r="200" spans="1:19">
      <c r="A200" s="11"/>
      <c r="B200" s="11"/>
      <c r="C200" s="11"/>
      <c r="D200" s="11"/>
      <c r="E200" s="11"/>
      <c r="F200" s="11"/>
      <c r="G200" s="12"/>
      <c r="H200" s="11"/>
      <c r="I200" s="11"/>
      <c r="J200" s="11"/>
      <c r="K200" s="11"/>
      <c r="L200" s="11"/>
      <c r="M200" s="11"/>
      <c r="N200" s="11"/>
      <c r="O200" s="11"/>
      <c r="P200" s="11"/>
      <c r="Q200" s="11"/>
      <c r="R200" s="11"/>
      <c r="S200" s="11"/>
    </row>
    <row r="201" spans="1:19">
      <c r="A201" s="11"/>
      <c r="B201" s="11"/>
      <c r="C201" s="11"/>
      <c r="D201" s="11"/>
      <c r="E201" s="11"/>
      <c r="F201" s="11"/>
      <c r="G201" s="12"/>
      <c r="H201" s="11"/>
      <c r="I201" s="11"/>
      <c r="J201" s="11"/>
      <c r="K201" s="11"/>
      <c r="L201" s="11"/>
      <c r="M201" s="11"/>
      <c r="N201" s="11"/>
      <c r="O201" s="11"/>
      <c r="P201" s="11"/>
      <c r="Q201" s="11"/>
      <c r="R201" s="11"/>
      <c r="S201" s="11"/>
    </row>
    <row r="202" spans="1:19">
      <c r="A202" s="11"/>
      <c r="B202" s="11"/>
      <c r="C202" s="11"/>
      <c r="D202" s="11"/>
      <c r="E202" s="11"/>
      <c r="F202" s="11"/>
      <c r="G202" s="12"/>
      <c r="H202" s="11"/>
      <c r="I202" s="11"/>
      <c r="J202" s="11"/>
      <c r="K202" s="11"/>
      <c r="L202" s="11"/>
      <c r="M202" s="11"/>
      <c r="N202" s="11"/>
      <c r="O202" s="11"/>
      <c r="P202" s="11"/>
      <c r="Q202" s="11"/>
      <c r="R202" s="11"/>
      <c r="S202" s="11"/>
    </row>
    <row r="203" spans="1:19">
      <c r="A203" s="11"/>
      <c r="B203" s="11"/>
      <c r="C203" s="11"/>
      <c r="D203" s="11"/>
      <c r="E203" s="11"/>
      <c r="F203" s="11"/>
      <c r="G203" s="12"/>
      <c r="H203" s="11"/>
      <c r="I203" s="11"/>
      <c r="J203" s="11"/>
      <c r="K203" s="11"/>
      <c r="L203" s="11"/>
      <c r="M203" s="11"/>
      <c r="N203" s="11"/>
      <c r="O203" s="11"/>
      <c r="P203" s="11"/>
      <c r="Q203" s="11"/>
      <c r="R203" s="11"/>
      <c r="S203" s="11"/>
    </row>
    <row r="204" spans="1:19">
      <c r="A204" s="11"/>
      <c r="B204" s="11"/>
      <c r="C204" s="11"/>
      <c r="D204" s="11"/>
      <c r="E204" s="11"/>
      <c r="F204" s="11"/>
      <c r="G204" s="12"/>
      <c r="H204" s="11"/>
      <c r="I204" s="11"/>
      <c r="J204" s="11"/>
      <c r="K204" s="11"/>
      <c r="L204" s="11"/>
      <c r="M204" s="11"/>
      <c r="N204" s="11"/>
      <c r="O204" s="11"/>
      <c r="P204" s="11"/>
      <c r="Q204" s="11"/>
      <c r="R204" s="11"/>
      <c r="S204" s="11"/>
    </row>
    <row r="205" spans="1:19">
      <c r="A205" s="11"/>
      <c r="B205" s="11"/>
      <c r="C205" s="11"/>
      <c r="D205" s="11"/>
      <c r="E205" s="11"/>
      <c r="F205" s="11"/>
      <c r="G205" s="12"/>
      <c r="H205" s="11"/>
      <c r="I205" s="11"/>
      <c r="J205" s="11"/>
      <c r="K205" s="11"/>
      <c r="L205" s="11"/>
      <c r="M205" s="11"/>
      <c r="N205" s="11"/>
      <c r="O205" s="11"/>
      <c r="P205" s="11"/>
      <c r="Q205" s="11"/>
      <c r="R205" s="11"/>
      <c r="S205" s="11"/>
    </row>
    <row r="206" spans="1:19">
      <c r="A206" s="11"/>
      <c r="B206" s="11"/>
      <c r="C206" s="11"/>
      <c r="D206" s="11"/>
      <c r="E206" s="11"/>
      <c r="F206" s="11"/>
      <c r="G206" s="12"/>
      <c r="H206" s="11"/>
      <c r="I206" s="11"/>
      <c r="J206" s="11"/>
      <c r="K206" s="11"/>
      <c r="L206" s="11"/>
      <c r="M206" s="11"/>
      <c r="N206" s="11"/>
      <c r="O206" s="11"/>
      <c r="P206" s="11"/>
      <c r="Q206" s="11"/>
      <c r="R206" s="11"/>
      <c r="S206" s="11"/>
    </row>
    <row r="207" spans="1:19">
      <c r="A207" s="11"/>
      <c r="B207" s="11"/>
      <c r="C207" s="11"/>
      <c r="D207" s="11"/>
      <c r="E207" s="11"/>
      <c r="F207" s="11"/>
      <c r="G207" s="12"/>
      <c r="H207" s="11"/>
      <c r="I207" s="11"/>
      <c r="J207" s="11"/>
      <c r="K207" s="11"/>
      <c r="L207" s="11"/>
      <c r="M207" s="11"/>
      <c r="N207" s="11"/>
      <c r="O207" s="11"/>
      <c r="P207" s="11"/>
      <c r="Q207" s="11"/>
      <c r="R207" s="11"/>
      <c r="S207" s="11"/>
    </row>
    <row r="208" spans="1:19">
      <c r="A208" s="11"/>
      <c r="B208" s="11"/>
      <c r="C208" s="11"/>
      <c r="D208" s="11"/>
      <c r="E208" s="11"/>
      <c r="F208" s="11"/>
      <c r="G208" s="12"/>
      <c r="H208" s="11"/>
      <c r="I208" s="11"/>
      <c r="J208" s="11"/>
      <c r="K208" s="11"/>
      <c r="L208" s="11"/>
      <c r="M208" s="11"/>
      <c r="N208" s="11"/>
      <c r="O208" s="11"/>
      <c r="P208" s="11"/>
      <c r="Q208" s="11"/>
      <c r="R208" s="11"/>
      <c r="S208" s="11"/>
    </row>
    <row r="209" spans="1:19">
      <c r="A209" s="11"/>
      <c r="B209" s="11"/>
      <c r="C209" s="11"/>
      <c r="D209" s="11"/>
      <c r="E209" s="11"/>
      <c r="F209" s="11"/>
      <c r="G209" s="12"/>
      <c r="H209" s="11"/>
      <c r="I209" s="11"/>
      <c r="J209" s="11"/>
      <c r="K209" s="11"/>
      <c r="L209" s="11"/>
      <c r="M209" s="11"/>
      <c r="N209" s="11"/>
      <c r="O209" s="11"/>
      <c r="P209" s="11"/>
      <c r="Q209" s="11"/>
      <c r="R209" s="11"/>
      <c r="S209" s="11"/>
    </row>
    <row r="210" spans="1:19">
      <c r="A210" s="11"/>
      <c r="B210" s="11"/>
      <c r="C210" s="11"/>
      <c r="D210" s="11"/>
      <c r="E210" s="11"/>
      <c r="F210" s="11"/>
      <c r="G210" s="12"/>
      <c r="H210" s="11"/>
      <c r="I210" s="11"/>
      <c r="J210" s="11"/>
      <c r="K210" s="11"/>
      <c r="L210" s="11"/>
      <c r="M210" s="11"/>
      <c r="N210" s="11"/>
      <c r="O210" s="11"/>
      <c r="P210" s="11"/>
      <c r="Q210" s="11"/>
      <c r="R210" s="11"/>
      <c r="S210" s="11"/>
    </row>
    <row r="211" spans="1:19">
      <c r="A211" s="11"/>
      <c r="B211" s="11"/>
      <c r="C211" s="11"/>
      <c r="D211" s="11"/>
      <c r="E211" s="11"/>
      <c r="F211" s="11"/>
      <c r="G211" s="12"/>
      <c r="H211" s="11"/>
      <c r="I211" s="11"/>
      <c r="J211" s="11"/>
      <c r="K211" s="11"/>
      <c r="L211" s="11"/>
      <c r="M211" s="11"/>
      <c r="N211" s="11"/>
      <c r="O211" s="11"/>
      <c r="P211" s="11"/>
      <c r="Q211" s="11"/>
      <c r="R211" s="11"/>
      <c r="S211" s="11"/>
    </row>
    <row r="212" spans="1:19">
      <c r="A212" s="11"/>
      <c r="B212" s="11"/>
      <c r="C212" s="11"/>
      <c r="D212" s="11"/>
      <c r="E212" s="11"/>
      <c r="F212" s="11"/>
      <c r="G212" s="12"/>
      <c r="H212" s="11"/>
      <c r="I212" s="11"/>
      <c r="J212" s="11"/>
      <c r="K212" s="11"/>
      <c r="L212" s="11"/>
      <c r="M212" s="11"/>
      <c r="N212" s="11"/>
      <c r="O212" s="11"/>
      <c r="P212" s="11"/>
      <c r="Q212" s="11"/>
      <c r="R212" s="11"/>
      <c r="S212" s="11"/>
    </row>
    <row r="213" spans="1:19">
      <c r="A213" s="11"/>
      <c r="B213" s="11"/>
      <c r="C213" s="11"/>
      <c r="D213" s="11"/>
      <c r="E213" s="11"/>
      <c r="F213" s="11"/>
      <c r="G213" s="12"/>
      <c r="H213" s="11"/>
      <c r="I213" s="11"/>
      <c r="J213" s="11"/>
      <c r="K213" s="11"/>
      <c r="L213" s="11"/>
      <c r="M213" s="11"/>
      <c r="N213" s="11"/>
      <c r="O213" s="11"/>
      <c r="P213" s="11"/>
      <c r="Q213" s="11"/>
      <c r="R213" s="11"/>
      <c r="S213" s="11"/>
    </row>
    <row r="214" spans="1:19">
      <c r="A214" s="11"/>
      <c r="B214" s="11"/>
      <c r="C214" s="11"/>
      <c r="D214" s="11"/>
      <c r="E214" s="11"/>
      <c r="F214" s="11"/>
      <c r="G214" s="12"/>
      <c r="H214" s="11"/>
      <c r="I214" s="11"/>
      <c r="J214" s="11"/>
      <c r="K214" s="11"/>
      <c r="L214" s="11"/>
      <c r="M214" s="11"/>
      <c r="N214" s="11"/>
      <c r="O214" s="11"/>
      <c r="P214" s="11"/>
      <c r="Q214" s="11"/>
      <c r="R214" s="11"/>
      <c r="S214" s="11"/>
    </row>
    <row r="215" spans="1:19">
      <c r="A215" s="11"/>
      <c r="B215" s="11"/>
      <c r="C215" s="11"/>
      <c r="D215" s="11"/>
      <c r="E215" s="11"/>
      <c r="F215" s="11"/>
      <c r="G215" s="12"/>
      <c r="H215" s="11"/>
      <c r="I215" s="11"/>
      <c r="J215" s="11"/>
      <c r="K215" s="11"/>
      <c r="L215" s="11"/>
      <c r="M215" s="11"/>
      <c r="N215" s="11"/>
      <c r="O215" s="11"/>
      <c r="P215" s="11"/>
      <c r="Q215" s="11"/>
      <c r="R215" s="11"/>
      <c r="S215" s="11"/>
    </row>
    <row r="216" spans="1:19">
      <c r="A216" s="11"/>
      <c r="B216" s="11"/>
      <c r="C216" s="11"/>
      <c r="D216" s="11"/>
      <c r="E216" s="11"/>
      <c r="F216" s="11"/>
      <c r="G216" s="12"/>
      <c r="H216" s="11"/>
      <c r="I216" s="11"/>
      <c r="J216" s="11"/>
      <c r="K216" s="11"/>
      <c r="L216" s="11"/>
      <c r="M216" s="11"/>
      <c r="N216" s="11"/>
      <c r="O216" s="11"/>
      <c r="P216" s="11"/>
      <c r="Q216" s="11"/>
      <c r="R216" s="11"/>
      <c r="S216" s="11"/>
    </row>
    <row r="217" spans="1:19">
      <c r="A217" s="11"/>
      <c r="B217" s="11"/>
      <c r="C217" s="11"/>
      <c r="D217" s="11"/>
      <c r="E217" s="11"/>
      <c r="F217" s="11"/>
      <c r="G217" s="12"/>
      <c r="H217" s="11"/>
      <c r="I217" s="11"/>
      <c r="J217" s="11"/>
      <c r="K217" s="11"/>
      <c r="L217" s="11"/>
      <c r="M217" s="11"/>
      <c r="N217" s="11"/>
      <c r="O217" s="11"/>
      <c r="P217" s="11"/>
      <c r="Q217" s="11"/>
      <c r="R217" s="11"/>
      <c r="S217" s="11"/>
    </row>
    <row r="218" spans="1:19">
      <c r="A218" s="11"/>
      <c r="B218" s="11"/>
      <c r="C218" s="11"/>
      <c r="D218" s="11"/>
      <c r="E218" s="11"/>
      <c r="F218" s="11"/>
      <c r="G218" s="12"/>
      <c r="H218" s="11"/>
      <c r="I218" s="11"/>
      <c r="J218" s="11"/>
      <c r="K218" s="11"/>
      <c r="L218" s="11"/>
      <c r="M218" s="11"/>
      <c r="N218" s="11"/>
      <c r="O218" s="11"/>
      <c r="P218" s="11"/>
      <c r="Q218" s="11"/>
      <c r="R218" s="11"/>
      <c r="S218" s="11"/>
    </row>
    <row r="219" spans="1:19">
      <c r="A219" s="11"/>
      <c r="B219" s="11"/>
      <c r="C219" s="11"/>
      <c r="D219" s="11"/>
      <c r="E219" s="11"/>
      <c r="F219" s="11"/>
      <c r="G219" s="12"/>
      <c r="H219" s="11"/>
      <c r="I219" s="11"/>
      <c r="J219" s="11"/>
      <c r="K219" s="11"/>
      <c r="L219" s="11"/>
      <c r="M219" s="11"/>
      <c r="N219" s="11"/>
      <c r="O219" s="11"/>
      <c r="P219" s="11"/>
      <c r="Q219" s="11"/>
      <c r="R219" s="11"/>
      <c r="S219" s="11"/>
    </row>
    <row r="220" spans="1:19">
      <c r="A220" s="11"/>
      <c r="B220" s="11"/>
      <c r="C220" s="11"/>
      <c r="D220" s="11"/>
      <c r="E220" s="11"/>
      <c r="F220" s="11"/>
      <c r="G220" s="12"/>
      <c r="H220" s="11"/>
      <c r="I220" s="11"/>
      <c r="J220" s="11"/>
      <c r="K220" s="11"/>
      <c r="L220" s="11"/>
      <c r="M220" s="11"/>
      <c r="N220" s="11"/>
      <c r="O220" s="11"/>
      <c r="P220" s="11"/>
      <c r="Q220" s="11"/>
      <c r="R220" s="11"/>
      <c r="S220" s="11"/>
    </row>
    <row r="221" spans="1:19">
      <c r="A221" s="11"/>
      <c r="B221" s="11"/>
      <c r="C221" s="11"/>
      <c r="D221" s="11"/>
      <c r="E221" s="11"/>
      <c r="F221" s="11"/>
      <c r="G221" s="12"/>
      <c r="H221" s="11"/>
      <c r="I221" s="11"/>
      <c r="J221" s="11"/>
      <c r="K221" s="11"/>
      <c r="L221" s="11"/>
      <c r="M221" s="11"/>
      <c r="N221" s="11"/>
      <c r="O221" s="11"/>
      <c r="P221" s="11"/>
      <c r="Q221" s="11"/>
      <c r="R221" s="11"/>
      <c r="S221" s="11"/>
    </row>
    <row r="222" spans="1:19">
      <c r="A222" s="11"/>
      <c r="B222" s="11"/>
      <c r="C222" s="11"/>
      <c r="D222" s="11"/>
      <c r="E222" s="11"/>
      <c r="F222" s="11"/>
      <c r="G222" s="12"/>
      <c r="H222" s="11"/>
      <c r="I222" s="11"/>
      <c r="J222" s="11"/>
      <c r="K222" s="11"/>
      <c r="L222" s="11"/>
      <c r="M222" s="11"/>
      <c r="N222" s="11"/>
      <c r="O222" s="11"/>
      <c r="P222" s="11"/>
      <c r="Q222" s="11"/>
      <c r="R222" s="11"/>
      <c r="S222" s="11"/>
    </row>
    <row r="223" spans="1:19">
      <c r="A223" s="11"/>
      <c r="B223" s="11"/>
      <c r="C223" s="11"/>
      <c r="D223" s="11"/>
      <c r="E223" s="11"/>
      <c r="F223" s="11"/>
      <c r="G223" s="12"/>
      <c r="H223" s="11"/>
      <c r="I223" s="11"/>
      <c r="J223" s="11"/>
      <c r="K223" s="11"/>
      <c r="L223" s="11"/>
      <c r="M223" s="11"/>
      <c r="N223" s="11"/>
      <c r="O223" s="11"/>
      <c r="P223" s="11"/>
      <c r="Q223" s="11"/>
      <c r="R223" s="11"/>
      <c r="S223" s="11"/>
    </row>
    <row r="224" spans="1:19">
      <c r="A224" s="11"/>
      <c r="B224" s="11"/>
      <c r="C224" s="11"/>
      <c r="D224" s="11"/>
      <c r="E224" s="11"/>
      <c r="F224" s="11"/>
      <c r="G224" s="12"/>
      <c r="H224" s="11"/>
      <c r="I224" s="11"/>
      <c r="J224" s="11"/>
      <c r="K224" s="11"/>
      <c r="L224" s="11"/>
      <c r="M224" s="11"/>
      <c r="N224" s="11"/>
      <c r="O224" s="11"/>
      <c r="P224" s="11"/>
      <c r="Q224" s="11"/>
      <c r="R224" s="11"/>
      <c r="S224" s="11"/>
    </row>
    <row r="225" spans="1:19">
      <c r="A225" s="11"/>
      <c r="B225" s="11"/>
      <c r="C225" s="11"/>
      <c r="D225" s="11"/>
      <c r="E225" s="11"/>
      <c r="F225" s="11"/>
      <c r="G225" s="12"/>
      <c r="H225" s="11"/>
      <c r="I225" s="11"/>
      <c r="J225" s="11"/>
      <c r="K225" s="11"/>
      <c r="L225" s="11"/>
      <c r="M225" s="11"/>
      <c r="N225" s="11"/>
      <c r="O225" s="11"/>
      <c r="P225" s="11"/>
      <c r="Q225" s="11"/>
      <c r="R225" s="11"/>
      <c r="S225" s="11"/>
    </row>
    <row r="226" spans="1:19">
      <c r="A226" s="11"/>
      <c r="B226" s="11"/>
      <c r="C226" s="11"/>
      <c r="D226" s="11"/>
      <c r="E226" s="11"/>
      <c r="F226" s="11"/>
      <c r="G226" s="12"/>
      <c r="H226" s="11"/>
      <c r="I226" s="11"/>
      <c r="J226" s="11"/>
      <c r="K226" s="11"/>
      <c r="L226" s="11"/>
      <c r="M226" s="11"/>
      <c r="N226" s="11"/>
      <c r="O226" s="11"/>
      <c r="P226" s="11"/>
      <c r="Q226" s="11"/>
      <c r="R226" s="11"/>
      <c r="S226" s="11"/>
    </row>
    <row r="227" spans="1:19">
      <c r="A227" s="11"/>
      <c r="B227" s="11"/>
      <c r="C227" s="11"/>
      <c r="D227" s="11"/>
      <c r="E227" s="11"/>
      <c r="F227" s="11"/>
      <c r="G227" s="12"/>
      <c r="H227" s="11"/>
      <c r="I227" s="11"/>
      <c r="J227" s="11"/>
      <c r="K227" s="11"/>
      <c r="L227" s="11"/>
      <c r="M227" s="11"/>
      <c r="N227" s="11"/>
      <c r="O227" s="11"/>
      <c r="P227" s="11"/>
      <c r="Q227" s="11"/>
      <c r="R227" s="11"/>
      <c r="S227" s="11"/>
    </row>
    <row r="228" spans="1:19">
      <c r="A228" s="11"/>
      <c r="B228" s="11"/>
      <c r="C228" s="11"/>
      <c r="D228" s="11"/>
      <c r="E228" s="11"/>
      <c r="F228" s="11"/>
      <c r="G228" s="12"/>
      <c r="H228" s="11"/>
      <c r="I228" s="11"/>
      <c r="J228" s="11"/>
      <c r="K228" s="11"/>
      <c r="L228" s="11"/>
      <c r="M228" s="11"/>
      <c r="N228" s="11"/>
      <c r="O228" s="11"/>
      <c r="P228" s="11"/>
      <c r="Q228" s="11"/>
      <c r="R228" s="11"/>
      <c r="S228" s="11"/>
    </row>
    <row r="229" spans="1:19">
      <c r="A229" s="11"/>
      <c r="B229" s="11"/>
      <c r="C229" s="11"/>
      <c r="D229" s="11"/>
      <c r="E229" s="11"/>
      <c r="F229" s="11"/>
      <c r="G229" s="12"/>
      <c r="H229" s="11"/>
      <c r="I229" s="11"/>
      <c r="J229" s="11"/>
      <c r="K229" s="11"/>
      <c r="L229" s="11"/>
      <c r="M229" s="11"/>
      <c r="N229" s="11"/>
      <c r="O229" s="11"/>
      <c r="P229" s="11"/>
      <c r="Q229" s="11"/>
      <c r="R229" s="11"/>
      <c r="S229" s="11"/>
    </row>
    <row r="230" spans="1:19">
      <c r="A230" s="11"/>
      <c r="B230" s="11"/>
      <c r="C230" s="11"/>
      <c r="D230" s="11"/>
      <c r="E230" s="11"/>
      <c r="F230" s="11"/>
      <c r="G230" s="12"/>
      <c r="H230" s="11"/>
      <c r="I230" s="11"/>
      <c r="J230" s="11"/>
      <c r="K230" s="11"/>
      <c r="L230" s="11"/>
      <c r="M230" s="11"/>
      <c r="N230" s="11"/>
      <c r="O230" s="11"/>
      <c r="P230" s="11"/>
      <c r="Q230" s="11"/>
      <c r="R230" s="11"/>
      <c r="S230" s="11"/>
    </row>
    <row r="231" spans="1:19">
      <c r="A231" s="11"/>
      <c r="B231" s="11"/>
      <c r="C231" s="11"/>
      <c r="D231" s="11"/>
      <c r="E231" s="11"/>
      <c r="F231" s="11"/>
      <c r="G231" s="12"/>
      <c r="H231" s="11"/>
      <c r="I231" s="11"/>
      <c r="J231" s="11"/>
      <c r="K231" s="11"/>
      <c r="L231" s="11"/>
      <c r="M231" s="11"/>
      <c r="N231" s="11"/>
      <c r="O231" s="11"/>
      <c r="P231" s="11"/>
      <c r="Q231" s="11"/>
      <c r="R231" s="11"/>
      <c r="S231" s="11"/>
    </row>
    <row r="232" spans="1:19">
      <c r="A232" s="11"/>
      <c r="B232" s="11"/>
      <c r="C232" s="11"/>
      <c r="D232" s="11"/>
      <c r="E232" s="11"/>
      <c r="F232" s="11"/>
      <c r="G232" s="12"/>
      <c r="H232" s="11"/>
      <c r="I232" s="11"/>
      <c r="J232" s="11"/>
      <c r="K232" s="11"/>
      <c r="L232" s="11"/>
      <c r="M232" s="11"/>
      <c r="N232" s="11"/>
      <c r="O232" s="11"/>
      <c r="P232" s="11"/>
      <c r="Q232" s="11"/>
      <c r="R232" s="11"/>
      <c r="S232" s="11"/>
    </row>
    <row r="233" spans="1:19">
      <c r="A233" s="11"/>
      <c r="B233" s="11"/>
      <c r="C233" s="11"/>
      <c r="D233" s="11"/>
      <c r="E233" s="11"/>
      <c r="F233" s="11"/>
      <c r="G233" s="12"/>
      <c r="H233" s="11"/>
      <c r="I233" s="11"/>
      <c r="J233" s="11"/>
      <c r="K233" s="11"/>
      <c r="L233" s="11"/>
      <c r="M233" s="11"/>
      <c r="N233" s="11"/>
      <c r="O233" s="11"/>
      <c r="P233" s="11"/>
      <c r="Q233" s="11"/>
      <c r="R233" s="11"/>
      <c r="S233" s="11"/>
    </row>
    <row r="234" spans="1:19">
      <c r="A234" s="11"/>
      <c r="B234" s="11"/>
      <c r="C234" s="11"/>
      <c r="D234" s="11"/>
      <c r="E234" s="11"/>
      <c r="F234" s="11"/>
      <c r="G234" s="12"/>
      <c r="H234" s="11"/>
      <c r="I234" s="11"/>
      <c r="J234" s="11"/>
      <c r="K234" s="11"/>
      <c r="L234" s="11"/>
      <c r="M234" s="11"/>
      <c r="N234" s="11"/>
      <c r="O234" s="11"/>
      <c r="P234" s="11"/>
      <c r="Q234" s="11"/>
      <c r="R234" s="11"/>
      <c r="S234" s="11"/>
    </row>
    <row r="235" spans="1:19">
      <c r="A235" s="11"/>
      <c r="B235" s="11"/>
      <c r="C235" s="11"/>
      <c r="D235" s="11"/>
      <c r="E235" s="11"/>
      <c r="F235" s="11"/>
      <c r="G235" s="12"/>
      <c r="H235" s="11"/>
      <c r="I235" s="11"/>
      <c r="J235" s="11"/>
      <c r="K235" s="11"/>
      <c r="L235" s="11"/>
      <c r="M235" s="11"/>
      <c r="N235" s="11"/>
      <c r="O235" s="11"/>
      <c r="P235" s="11"/>
      <c r="Q235" s="11"/>
      <c r="R235" s="11"/>
      <c r="S235" s="11"/>
    </row>
    <row r="236" spans="1:19">
      <c r="A236" s="11"/>
      <c r="B236" s="11"/>
      <c r="C236" s="11"/>
      <c r="D236" s="11"/>
      <c r="E236" s="11"/>
      <c r="F236" s="11"/>
      <c r="G236" s="12"/>
      <c r="H236" s="11"/>
      <c r="I236" s="11"/>
      <c r="J236" s="11"/>
      <c r="K236" s="11"/>
      <c r="L236" s="11"/>
      <c r="M236" s="11"/>
      <c r="N236" s="11"/>
      <c r="O236" s="11"/>
      <c r="P236" s="11"/>
      <c r="Q236" s="11"/>
      <c r="R236" s="11"/>
      <c r="S236" s="11"/>
    </row>
    <row r="237" spans="1:19">
      <c r="A237" s="11"/>
      <c r="B237" s="11"/>
      <c r="C237" s="11"/>
      <c r="D237" s="11"/>
      <c r="E237" s="11"/>
      <c r="F237" s="11"/>
      <c r="G237" s="12"/>
      <c r="H237" s="11"/>
      <c r="I237" s="11"/>
      <c r="J237" s="11"/>
      <c r="K237" s="11"/>
      <c r="L237" s="11"/>
      <c r="M237" s="11"/>
      <c r="N237" s="11"/>
      <c r="O237" s="11"/>
      <c r="P237" s="11"/>
      <c r="Q237" s="11"/>
      <c r="R237" s="11"/>
      <c r="S237" s="11"/>
    </row>
    <row r="238" spans="1:19">
      <c r="A238" s="11"/>
      <c r="B238" s="11"/>
      <c r="C238" s="11"/>
      <c r="D238" s="11"/>
      <c r="E238" s="11"/>
      <c r="F238" s="11"/>
      <c r="G238" s="12"/>
      <c r="H238" s="11"/>
      <c r="I238" s="11"/>
      <c r="J238" s="11"/>
      <c r="K238" s="11"/>
      <c r="L238" s="11"/>
      <c r="M238" s="11"/>
      <c r="N238" s="11"/>
      <c r="O238" s="11"/>
      <c r="P238" s="11"/>
      <c r="Q238" s="11"/>
      <c r="R238" s="11"/>
      <c r="S238" s="11"/>
    </row>
    <row r="239" spans="1:19">
      <c r="A239" s="11"/>
      <c r="B239" s="11"/>
      <c r="C239" s="11"/>
      <c r="D239" s="11"/>
      <c r="E239" s="11"/>
      <c r="F239" s="11"/>
      <c r="G239" s="12"/>
      <c r="H239" s="11"/>
      <c r="I239" s="11"/>
      <c r="J239" s="11"/>
      <c r="K239" s="11"/>
      <c r="L239" s="11"/>
      <c r="M239" s="11"/>
      <c r="N239" s="11"/>
      <c r="O239" s="11"/>
      <c r="P239" s="11"/>
      <c r="Q239" s="11"/>
      <c r="R239" s="11"/>
      <c r="S239" s="11"/>
    </row>
    <row r="240" spans="1:19">
      <c r="A240" s="11"/>
      <c r="B240" s="11"/>
      <c r="C240" s="11"/>
      <c r="D240" s="11"/>
      <c r="E240" s="11"/>
      <c r="F240" s="11"/>
      <c r="G240" s="12"/>
      <c r="H240" s="11"/>
      <c r="I240" s="11"/>
      <c r="J240" s="11"/>
      <c r="K240" s="11"/>
      <c r="L240" s="11"/>
      <c r="M240" s="11"/>
      <c r="N240" s="11"/>
      <c r="O240" s="11"/>
      <c r="P240" s="11"/>
      <c r="Q240" s="11"/>
      <c r="R240" s="11"/>
      <c r="S240" s="11"/>
    </row>
    <row r="241" spans="1:19">
      <c r="A241" s="11"/>
      <c r="B241" s="11"/>
      <c r="C241" s="11"/>
      <c r="D241" s="11"/>
      <c r="E241" s="11"/>
      <c r="F241" s="11"/>
      <c r="G241" s="12"/>
      <c r="H241" s="11"/>
      <c r="I241" s="11"/>
      <c r="J241" s="11"/>
      <c r="K241" s="11"/>
      <c r="L241" s="11"/>
      <c r="M241" s="11"/>
      <c r="N241" s="11"/>
      <c r="O241" s="11"/>
      <c r="P241" s="11"/>
      <c r="Q241" s="11"/>
      <c r="R241" s="11"/>
      <c r="S241" s="11"/>
    </row>
    <row r="242" spans="1:19">
      <c r="A242" s="11"/>
      <c r="B242" s="11"/>
      <c r="C242" s="11"/>
      <c r="D242" s="11"/>
      <c r="E242" s="11"/>
      <c r="F242" s="11"/>
      <c r="G242" s="12"/>
      <c r="H242" s="11"/>
      <c r="I242" s="11"/>
      <c r="J242" s="11"/>
      <c r="K242" s="11"/>
      <c r="L242" s="11"/>
      <c r="M242" s="11"/>
      <c r="N242" s="11"/>
      <c r="O242" s="11"/>
      <c r="P242" s="11"/>
      <c r="Q242" s="11"/>
      <c r="R242" s="11"/>
      <c r="S242" s="11"/>
    </row>
    <row r="243" spans="1:19">
      <c r="A243" s="11"/>
      <c r="B243" s="11"/>
      <c r="C243" s="11"/>
      <c r="D243" s="11"/>
      <c r="E243" s="11"/>
      <c r="F243" s="11"/>
      <c r="G243" s="12"/>
      <c r="H243" s="11"/>
      <c r="I243" s="11"/>
      <c r="J243" s="11"/>
      <c r="K243" s="11"/>
      <c r="L243" s="11"/>
      <c r="M243" s="11"/>
      <c r="N243" s="11"/>
      <c r="O243" s="11"/>
      <c r="P243" s="11"/>
      <c r="Q243" s="11"/>
      <c r="R243" s="11"/>
      <c r="S243" s="11"/>
    </row>
    <row r="244" spans="1:19">
      <c r="A244" s="11"/>
      <c r="B244" s="11"/>
      <c r="C244" s="11"/>
      <c r="D244" s="11"/>
      <c r="E244" s="11"/>
      <c r="F244" s="11"/>
      <c r="G244" s="12"/>
      <c r="H244" s="11"/>
      <c r="I244" s="11"/>
      <c r="J244" s="11"/>
      <c r="K244" s="11"/>
      <c r="L244" s="11"/>
      <c r="M244" s="11"/>
      <c r="N244" s="11"/>
      <c r="O244" s="11"/>
      <c r="P244" s="11"/>
      <c r="Q244" s="11"/>
      <c r="R244" s="11"/>
      <c r="S244" s="11"/>
    </row>
    <row r="245" spans="1:19">
      <c r="A245" s="11"/>
      <c r="B245" s="11"/>
      <c r="C245" s="11"/>
      <c r="D245" s="11"/>
      <c r="E245" s="11"/>
      <c r="F245" s="11"/>
      <c r="G245" s="12"/>
      <c r="H245" s="11"/>
      <c r="I245" s="11"/>
      <c r="J245" s="11"/>
      <c r="K245" s="11"/>
      <c r="L245" s="11"/>
      <c r="M245" s="11"/>
      <c r="N245" s="11"/>
      <c r="O245" s="11"/>
      <c r="P245" s="11"/>
      <c r="Q245" s="11"/>
      <c r="R245" s="11"/>
      <c r="S245" s="11"/>
    </row>
    <row r="246" spans="1:19">
      <c r="A246" s="11"/>
      <c r="B246" s="11"/>
      <c r="C246" s="11"/>
      <c r="D246" s="11"/>
      <c r="E246" s="11"/>
      <c r="F246" s="11"/>
      <c r="G246" s="12"/>
      <c r="H246" s="11"/>
      <c r="I246" s="11"/>
      <c r="J246" s="11"/>
      <c r="K246" s="11"/>
      <c r="L246" s="11"/>
      <c r="M246" s="11"/>
      <c r="N246" s="11"/>
      <c r="O246" s="11"/>
      <c r="P246" s="11"/>
      <c r="Q246" s="11"/>
      <c r="R246" s="11"/>
      <c r="S246" s="11"/>
    </row>
    <row r="247" spans="1:19">
      <c r="A247" s="11"/>
      <c r="B247" s="11"/>
      <c r="C247" s="11"/>
      <c r="D247" s="11"/>
      <c r="E247" s="11"/>
      <c r="F247" s="11"/>
      <c r="G247" s="12"/>
      <c r="H247" s="11"/>
      <c r="I247" s="11"/>
      <c r="J247" s="11"/>
      <c r="K247" s="11"/>
      <c r="L247" s="11"/>
      <c r="M247" s="11"/>
      <c r="N247" s="11"/>
      <c r="O247" s="11"/>
      <c r="P247" s="11"/>
      <c r="Q247" s="11"/>
      <c r="R247" s="11"/>
      <c r="S247" s="11"/>
    </row>
    <row r="248" spans="1:19">
      <c r="A248" s="11"/>
      <c r="B248" s="11"/>
      <c r="C248" s="11"/>
      <c r="D248" s="11"/>
      <c r="E248" s="11"/>
      <c r="F248" s="11"/>
      <c r="G248" s="12"/>
      <c r="H248" s="11"/>
      <c r="I248" s="11"/>
      <c r="J248" s="11"/>
      <c r="K248" s="11"/>
      <c r="L248" s="11"/>
      <c r="M248" s="11"/>
      <c r="N248" s="11"/>
      <c r="O248" s="11"/>
      <c r="P248" s="11"/>
      <c r="Q248" s="11"/>
      <c r="R248" s="11"/>
      <c r="S248" s="11"/>
    </row>
    <row r="249" spans="1:19">
      <c r="A249" s="11"/>
      <c r="B249" s="11"/>
      <c r="C249" s="11"/>
      <c r="D249" s="11"/>
      <c r="E249" s="11"/>
      <c r="F249" s="11"/>
      <c r="G249" s="12"/>
      <c r="H249" s="11"/>
      <c r="I249" s="11"/>
      <c r="J249" s="11"/>
      <c r="K249" s="11"/>
      <c r="L249" s="11"/>
      <c r="M249" s="11"/>
      <c r="N249" s="11"/>
      <c r="O249" s="11"/>
      <c r="P249" s="11"/>
      <c r="Q249" s="11"/>
      <c r="R249" s="11"/>
      <c r="S249" s="11"/>
    </row>
    <row r="250" spans="1:19">
      <c r="A250" s="11"/>
      <c r="B250" s="11"/>
      <c r="C250" s="11"/>
      <c r="D250" s="11"/>
      <c r="E250" s="11"/>
      <c r="F250" s="11"/>
      <c r="G250" s="12"/>
      <c r="H250" s="11"/>
      <c r="I250" s="11"/>
      <c r="J250" s="11"/>
      <c r="K250" s="11"/>
      <c r="L250" s="11"/>
      <c r="M250" s="11"/>
      <c r="N250" s="11"/>
      <c r="O250" s="11"/>
      <c r="P250" s="11"/>
      <c r="Q250" s="11"/>
      <c r="R250" s="11"/>
      <c r="S250" s="11"/>
    </row>
    <row r="251" spans="1:19">
      <c r="A251" s="11"/>
      <c r="B251" s="11"/>
      <c r="C251" s="11"/>
      <c r="D251" s="11"/>
      <c r="E251" s="11"/>
      <c r="F251" s="11"/>
      <c r="G251" s="12"/>
      <c r="H251" s="11"/>
      <c r="I251" s="11"/>
      <c r="J251" s="11"/>
      <c r="K251" s="11"/>
      <c r="L251" s="11"/>
      <c r="M251" s="11"/>
      <c r="N251" s="11"/>
      <c r="O251" s="11"/>
      <c r="P251" s="11"/>
      <c r="Q251" s="11"/>
      <c r="R251" s="11"/>
      <c r="S251" s="11"/>
    </row>
    <row r="252" spans="1:19">
      <c r="A252" s="11"/>
      <c r="B252" s="11"/>
      <c r="C252" s="11"/>
      <c r="D252" s="11"/>
      <c r="E252" s="11"/>
      <c r="F252" s="11"/>
      <c r="G252" s="12"/>
      <c r="H252" s="11"/>
      <c r="I252" s="11"/>
      <c r="J252" s="11"/>
      <c r="K252" s="11"/>
      <c r="L252" s="11"/>
      <c r="M252" s="11"/>
      <c r="N252" s="11"/>
      <c r="O252" s="11"/>
      <c r="P252" s="11"/>
      <c r="Q252" s="11"/>
      <c r="R252" s="11"/>
      <c r="S252" s="11"/>
    </row>
    <row r="253" spans="1:19">
      <c r="A253" s="11"/>
      <c r="B253" s="11"/>
      <c r="C253" s="11"/>
      <c r="D253" s="11"/>
      <c r="E253" s="11"/>
      <c r="F253" s="11"/>
      <c r="G253" s="12"/>
      <c r="H253" s="11"/>
      <c r="I253" s="11"/>
      <c r="J253" s="11"/>
      <c r="K253" s="11"/>
      <c r="L253" s="11"/>
      <c r="M253" s="11"/>
      <c r="N253" s="11"/>
      <c r="O253" s="11"/>
      <c r="P253" s="11"/>
      <c r="Q253" s="11"/>
      <c r="R253" s="11"/>
      <c r="S253" s="11"/>
    </row>
    <row r="254" spans="1:19">
      <c r="A254" s="11"/>
      <c r="B254" s="11"/>
      <c r="C254" s="11"/>
      <c r="D254" s="11"/>
      <c r="E254" s="11"/>
      <c r="F254" s="11"/>
      <c r="G254" s="12"/>
      <c r="H254" s="11"/>
      <c r="I254" s="11"/>
      <c r="J254" s="11"/>
      <c r="K254" s="11"/>
      <c r="L254" s="11"/>
      <c r="M254" s="11"/>
      <c r="N254" s="11"/>
      <c r="O254" s="11"/>
      <c r="P254" s="11"/>
      <c r="Q254" s="11"/>
      <c r="R254" s="11"/>
      <c r="S254" s="11"/>
    </row>
    <row r="255" spans="1:19">
      <c r="A255" s="11"/>
      <c r="B255" s="11"/>
      <c r="C255" s="11"/>
      <c r="D255" s="11"/>
      <c r="E255" s="11"/>
      <c r="F255" s="11"/>
      <c r="G255" s="12"/>
      <c r="H255" s="11"/>
      <c r="I255" s="11"/>
      <c r="J255" s="11"/>
      <c r="K255" s="11"/>
      <c r="L255" s="11"/>
      <c r="M255" s="11"/>
      <c r="N255" s="11"/>
      <c r="O255" s="11"/>
      <c r="P255" s="11"/>
      <c r="Q255" s="11"/>
      <c r="R255" s="11"/>
      <c r="S255" s="11"/>
    </row>
    <row r="256" spans="1:19">
      <c r="A256" s="11"/>
      <c r="B256" s="11"/>
      <c r="C256" s="11"/>
      <c r="D256" s="11"/>
      <c r="E256" s="11"/>
      <c r="F256" s="11"/>
      <c r="G256" s="12"/>
      <c r="H256" s="11"/>
      <c r="I256" s="11"/>
      <c r="J256" s="11"/>
      <c r="K256" s="11"/>
      <c r="L256" s="11"/>
      <c r="M256" s="11"/>
      <c r="N256" s="11"/>
      <c r="O256" s="11"/>
      <c r="P256" s="11"/>
      <c r="Q256" s="11"/>
      <c r="R256" s="11"/>
      <c r="S256" s="11"/>
    </row>
    <row r="257" spans="1:19">
      <c r="A257" s="11"/>
      <c r="B257" s="11"/>
      <c r="C257" s="11"/>
      <c r="D257" s="11"/>
      <c r="E257" s="11"/>
      <c r="F257" s="11"/>
      <c r="G257" s="12"/>
      <c r="H257" s="11"/>
      <c r="I257" s="11"/>
      <c r="J257" s="11"/>
      <c r="K257" s="11"/>
      <c r="L257" s="11"/>
      <c r="M257" s="11"/>
      <c r="N257" s="11"/>
      <c r="O257" s="11"/>
      <c r="P257" s="11"/>
      <c r="Q257" s="11"/>
      <c r="R257" s="11"/>
      <c r="S257" s="11"/>
    </row>
    <row r="258" spans="1:19">
      <c r="A258" s="11"/>
      <c r="B258" s="11"/>
      <c r="C258" s="11"/>
      <c r="D258" s="11"/>
      <c r="E258" s="11"/>
      <c r="F258" s="11"/>
      <c r="G258" s="12"/>
      <c r="H258" s="11"/>
      <c r="I258" s="11"/>
      <c r="J258" s="11"/>
      <c r="K258" s="11"/>
      <c r="L258" s="11"/>
      <c r="M258" s="11"/>
      <c r="N258" s="11"/>
      <c r="O258" s="11"/>
      <c r="P258" s="11"/>
      <c r="Q258" s="11"/>
      <c r="R258" s="11"/>
      <c r="S258" s="11"/>
    </row>
    <row r="259" spans="1:19">
      <c r="A259" s="11"/>
      <c r="B259" s="11"/>
      <c r="C259" s="11"/>
      <c r="D259" s="11"/>
      <c r="E259" s="11"/>
      <c r="F259" s="11"/>
      <c r="G259" s="12"/>
      <c r="H259" s="11"/>
      <c r="I259" s="11"/>
      <c r="J259" s="11"/>
      <c r="K259" s="11"/>
      <c r="L259" s="11"/>
      <c r="M259" s="11"/>
      <c r="N259" s="11"/>
      <c r="O259" s="11"/>
      <c r="P259" s="11"/>
      <c r="Q259" s="11"/>
      <c r="R259" s="11"/>
      <c r="S259" s="11"/>
    </row>
    <row r="260" spans="1:19">
      <c r="A260" s="11"/>
      <c r="B260" s="11"/>
      <c r="C260" s="11"/>
      <c r="D260" s="11"/>
      <c r="E260" s="11"/>
      <c r="F260" s="11"/>
      <c r="G260" s="12"/>
      <c r="H260" s="11"/>
      <c r="I260" s="11"/>
      <c r="J260" s="11"/>
      <c r="K260" s="11"/>
      <c r="L260" s="11"/>
      <c r="M260" s="11"/>
      <c r="N260" s="11"/>
      <c r="O260" s="11"/>
      <c r="P260" s="11"/>
      <c r="Q260" s="11"/>
      <c r="R260" s="11"/>
      <c r="S260" s="11"/>
    </row>
    <row r="261" spans="1:19">
      <c r="A261" s="11"/>
      <c r="B261" s="11"/>
      <c r="C261" s="11"/>
      <c r="D261" s="11"/>
      <c r="E261" s="11"/>
      <c r="F261" s="11"/>
      <c r="G261" s="12"/>
      <c r="H261" s="11"/>
      <c r="I261" s="11"/>
      <c r="J261" s="11"/>
      <c r="K261" s="11"/>
      <c r="L261" s="11"/>
      <c r="M261" s="11"/>
      <c r="N261" s="11"/>
      <c r="O261" s="11"/>
      <c r="P261" s="11"/>
      <c r="Q261" s="11"/>
      <c r="R261" s="11"/>
      <c r="S261" s="11"/>
    </row>
    <row r="262" spans="1:19">
      <c r="A262" s="11"/>
      <c r="B262" s="11"/>
      <c r="C262" s="11"/>
      <c r="D262" s="11"/>
      <c r="E262" s="11"/>
      <c r="F262" s="11"/>
      <c r="G262" s="12"/>
      <c r="H262" s="11"/>
      <c r="I262" s="11"/>
      <c r="J262" s="11"/>
      <c r="K262" s="11"/>
      <c r="L262" s="11"/>
      <c r="M262" s="11"/>
      <c r="N262" s="11"/>
      <c r="O262" s="11"/>
      <c r="P262" s="11"/>
      <c r="Q262" s="11"/>
      <c r="R262" s="11"/>
      <c r="S262" s="11"/>
    </row>
    <row r="263" spans="1:19">
      <c r="A263" s="11"/>
      <c r="B263" s="11"/>
      <c r="C263" s="11"/>
      <c r="D263" s="11"/>
      <c r="E263" s="11"/>
      <c r="F263" s="11"/>
      <c r="G263" s="12"/>
      <c r="H263" s="11"/>
      <c r="I263" s="11"/>
      <c r="J263" s="11"/>
      <c r="K263" s="11"/>
      <c r="L263" s="11"/>
      <c r="M263" s="11"/>
      <c r="N263" s="11"/>
      <c r="O263" s="11"/>
      <c r="P263" s="11"/>
      <c r="Q263" s="11"/>
      <c r="R263" s="11"/>
      <c r="S263" s="11"/>
    </row>
    <row r="264" spans="1:19">
      <c r="A264" s="11"/>
      <c r="B264" s="11"/>
      <c r="C264" s="11"/>
      <c r="D264" s="11"/>
      <c r="E264" s="11"/>
      <c r="F264" s="11"/>
      <c r="G264" s="12"/>
      <c r="H264" s="11"/>
      <c r="I264" s="11"/>
      <c r="J264" s="11"/>
      <c r="K264" s="11"/>
      <c r="L264" s="11"/>
      <c r="M264" s="11"/>
      <c r="N264" s="11"/>
      <c r="O264" s="11"/>
      <c r="P264" s="11"/>
      <c r="Q264" s="11"/>
      <c r="R264" s="11"/>
      <c r="S264" s="11"/>
    </row>
    <row r="265" spans="1:19">
      <c r="A265" s="11"/>
      <c r="B265" s="11"/>
      <c r="C265" s="11"/>
      <c r="D265" s="11"/>
      <c r="E265" s="11"/>
      <c r="F265" s="11"/>
      <c r="G265" s="12"/>
      <c r="H265" s="11"/>
      <c r="I265" s="11"/>
      <c r="J265" s="11"/>
      <c r="K265" s="11"/>
      <c r="L265" s="11"/>
      <c r="M265" s="11"/>
      <c r="N265" s="11"/>
      <c r="O265" s="11"/>
      <c r="P265" s="11"/>
      <c r="Q265" s="11"/>
      <c r="R265" s="11"/>
      <c r="S265" s="11"/>
    </row>
    <row r="266" spans="1:19">
      <c r="A266" s="11"/>
      <c r="B266" s="11"/>
      <c r="C266" s="11"/>
      <c r="D266" s="11"/>
      <c r="E266" s="11"/>
      <c r="F266" s="11"/>
      <c r="G266" s="12"/>
      <c r="H266" s="11"/>
      <c r="I266" s="11"/>
      <c r="J266" s="11"/>
      <c r="K266" s="11"/>
      <c r="L266" s="11"/>
      <c r="M266" s="11"/>
      <c r="N266" s="11"/>
      <c r="O266" s="11"/>
      <c r="P266" s="11"/>
      <c r="Q266" s="11"/>
      <c r="R266" s="11"/>
      <c r="S266" s="11"/>
    </row>
    <row r="267" spans="1:19">
      <c r="A267" s="11"/>
      <c r="B267" s="11"/>
      <c r="C267" s="11"/>
      <c r="D267" s="11"/>
      <c r="E267" s="11"/>
      <c r="F267" s="11"/>
      <c r="G267" s="12"/>
      <c r="H267" s="11"/>
      <c r="I267" s="11"/>
      <c r="J267" s="11"/>
      <c r="K267" s="11"/>
      <c r="L267" s="11"/>
      <c r="M267" s="11"/>
      <c r="N267" s="11"/>
      <c r="O267" s="11"/>
      <c r="P267" s="11"/>
      <c r="Q267" s="11"/>
      <c r="R267" s="11"/>
      <c r="S267" s="11"/>
    </row>
    <row r="268" spans="1:19">
      <c r="A268" s="11"/>
      <c r="B268" s="11"/>
      <c r="C268" s="11"/>
      <c r="D268" s="11"/>
      <c r="E268" s="11"/>
      <c r="F268" s="11"/>
      <c r="G268" s="12"/>
      <c r="H268" s="11"/>
      <c r="I268" s="11"/>
      <c r="J268" s="11"/>
      <c r="K268" s="11"/>
      <c r="L268" s="11"/>
      <c r="M268" s="11"/>
      <c r="N268" s="11"/>
      <c r="O268" s="11"/>
      <c r="P268" s="11"/>
      <c r="Q268" s="11"/>
      <c r="R268" s="11"/>
      <c r="S268" s="11"/>
    </row>
    <row r="269" spans="1:19">
      <c r="A269" s="11"/>
      <c r="B269" s="11"/>
      <c r="C269" s="11"/>
      <c r="D269" s="11"/>
      <c r="E269" s="11"/>
      <c r="F269" s="11"/>
      <c r="G269" s="12"/>
      <c r="H269" s="11"/>
      <c r="I269" s="11"/>
      <c r="J269" s="11"/>
      <c r="K269" s="11"/>
      <c r="L269" s="11"/>
      <c r="M269" s="11"/>
      <c r="N269" s="11"/>
      <c r="O269" s="11"/>
      <c r="P269" s="11"/>
      <c r="Q269" s="11"/>
      <c r="R269" s="11"/>
      <c r="S269" s="11"/>
    </row>
    <row r="270" spans="1:19">
      <c r="A270" s="11"/>
      <c r="B270" s="11"/>
      <c r="C270" s="11"/>
      <c r="D270" s="11"/>
      <c r="E270" s="11"/>
      <c r="F270" s="11"/>
      <c r="G270" s="12"/>
      <c r="H270" s="11"/>
      <c r="I270" s="11"/>
      <c r="J270" s="11"/>
      <c r="K270" s="11"/>
      <c r="L270" s="11"/>
      <c r="M270" s="11"/>
      <c r="N270" s="11"/>
      <c r="O270" s="11"/>
      <c r="P270" s="11"/>
      <c r="Q270" s="11"/>
      <c r="R270" s="11"/>
      <c r="S270" s="11"/>
    </row>
    <row r="271" spans="1:19">
      <c r="A271" s="11"/>
      <c r="B271" s="11"/>
      <c r="C271" s="11"/>
      <c r="D271" s="11"/>
      <c r="E271" s="11"/>
      <c r="F271" s="11"/>
      <c r="G271" s="12"/>
      <c r="H271" s="11"/>
      <c r="I271" s="11"/>
      <c r="J271" s="11"/>
      <c r="K271" s="11"/>
      <c r="L271" s="11"/>
      <c r="M271" s="11"/>
      <c r="N271" s="11"/>
      <c r="O271" s="11"/>
      <c r="P271" s="11"/>
      <c r="Q271" s="11"/>
      <c r="R271" s="11"/>
      <c r="S271" s="11"/>
    </row>
    <row r="272" spans="1:19">
      <c r="A272" s="11"/>
      <c r="B272" s="11"/>
      <c r="C272" s="11"/>
      <c r="D272" s="11"/>
      <c r="E272" s="11"/>
      <c r="F272" s="11"/>
      <c r="G272" s="12"/>
      <c r="H272" s="11"/>
      <c r="I272" s="11"/>
      <c r="J272" s="11"/>
      <c r="K272" s="11"/>
      <c r="L272" s="11"/>
      <c r="M272" s="11"/>
      <c r="N272" s="11"/>
      <c r="O272" s="11"/>
      <c r="P272" s="11"/>
      <c r="Q272" s="11"/>
      <c r="R272" s="11"/>
      <c r="S272" s="11"/>
    </row>
    <row r="273" spans="1:19">
      <c r="A273" s="11"/>
      <c r="B273" s="11"/>
      <c r="C273" s="11"/>
      <c r="D273" s="11"/>
      <c r="E273" s="11"/>
      <c r="F273" s="11"/>
      <c r="G273" s="12"/>
      <c r="H273" s="11"/>
      <c r="I273" s="11"/>
      <c r="J273" s="11"/>
      <c r="K273" s="11"/>
      <c r="L273" s="11"/>
      <c r="M273" s="11"/>
      <c r="N273" s="11"/>
      <c r="O273" s="11"/>
      <c r="P273" s="11"/>
      <c r="Q273" s="11"/>
      <c r="R273" s="11"/>
      <c r="S273" s="11"/>
    </row>
    <row r="274" spans="1:19">
      <c r="A274" s="11"/>
      <c r="B274" s="11"/>
      <c r="C274" s="11"/>
      <c r="D274" s="11"/>
      <c r="E274" s="11"/>
      <c r="F274" s="11"/>
      <c r="G274" s="12"/>
      <c r="H274" s="11"/>
      <c r="I274" s="11"/>
      <c r="J274" s="11"/>
      <c r="K274" s="11"/>
      <c r="L274" s="11"/>
      <c r="M274" s="11"/>
      <c r="N274" s="11"/>
      <c r="O274" s="11"/>
      <c r="P274" s="11"/>
      <c r="Q274" s="11"/>
      <c r="R274" s="11"/>
      <c r="S274" s="11"/>
    </row>
    <row r="275" spans="1:19">
      <c r="A275" s="11"/>
      <c r="B275" s="11"/>
      <c r="C275" s="11"/>
      <c r="D275" s="11"/>
      <c r="E275" s="11"/>
      <c r="F275" s="11"/>
      <c r="G275" s="12"/>
      <c r="H275" s="11"/>
      <c r="I275" s="11"/>
      <c r="J275" s="11"/>
      <c r="K275" s="11"/>
      <c r="L275" s="11"/>
      <c r="M275" s="11"/>
      <c r="N275" s="11"/>
      <c r="O275" s="11"/>
      <c r="P275" s="11"/>
      <c r="Q275" s="11"/>
      <c r="R275" s="11"/>
      <c r="S275" s="11"/>
    </row>
    <row r="276" spans="1:19">
      <c r="A276" s="11"/>
      <c r="B276" s="11"/>
      <c r="C276" s="11"/>
      <c r="D276" s="11"/>
      <c r="E276" s="11"/>
      <c r="F276" s="11"/>
      <c r="G276" s="12"/>
      <c r="H276" s="11"/>
      <c r="I276" s="11"/>
      <c r="J276" s="11"/>
      <c r="K276" s="11"/>
      <c r="L276" s="11"/>
      <c r="M276" s="11"/>
      <c r="N276" s="11"/>
      <c r="O276" s="11"/>
      <c r="P276" s="11"/>
      <c r="Q276" s="11"/>
      <c r="R276" s="11"/>
      <c r="S276" s="11"/>
    </row>
    <row r="277" spans="1:19">
      <c r="A277" s="11"/>
      <c r="B277" s="11"/>
      <c r="C277" s="11"/>
      <c r="D277" s="11"/>
      <c r="E277" s="11"/>
      <c r="F277" s="11"/>
      <c r="G277" s="12"/>
      <c r="H277" s="11"/>
      <c r="I277" s="11"/>
      <c r="J277" s="11"/>
      <c r="K277" s="11"/>
      <c r="L277" s="11"/>
      <c r="M277" s="11"/>
      <c r="N277" s="11"/>
      <c r="O277" s="11"/>
      <c r="P277" s="11"/>
      <c r="Q277" s="11"/>
      <c r="R277" s="11"/>
      <c r="S277" s="11"/>
    </row>
    <row r="278" spans="1:19">
      <c r="A278" s="11"/>
      <c r="B278" s="11"/>
      <c r="C278" s="11"/>
      <c r="D278" s="11"/>
      <c r="E278" s="11"/>
      <c r="F278" s="11"/>
      <c r="G278" s="12"/>
      <c r="H278" s="11"/>
      <c r="I278" s="11"/>
      <c r="J278" s="11"/>
      <c r="K278" s="11"/>
      <c r="L278" s="11"/>
      <c r="M278" s="11"/>
      <c r="N278" s="11"/>
      <c r="O278" s="11"/>
      <c r="P278" s="11"/>
      <c r="Q278" s="11"/>
      <c r="R278" s="11"/>
      <c r="S278" s="11"/>
    </row>
    <row r="279" spans="1:19">
      <c r="A279" s="11"/>
      <c r="B279" s="11"/>
      <c r="C279" s="11"/>
      <c r="D279" s="11"/>
      <c r="E279" s="11"/>
      <c r="F279" s="11"/>
      <c r="G279" s="12"/>
      <c r="H279" s="11"/>
      <c r="I279" s="11"/>
      <c r="J279" s="11"/>
      <c r="K279" s="11"/>
      <c r="L279" s="11"/>
      <c r="M279" s="11"/>
      <c r="N279" s="11"/>
      <c r="O279" s="11"/>
      <c r="P279" s="11"/>
      <c r="Q279" s="11"/>
      <c r="R279" s="11"/>
      <c r="S279" s="11"/>
    </row>
    <row r="280" spans="1:19">
      <c r="A280" s="11"/>
      <c r="B280" s="11"/>
      <c r="C280" s="11"/>
      <c r="D280" s="11"/>
      <c r="E280" s="11"/>
      <c r="F280" s="11"/>
      <c r="G280" s="12"/>
      <c r="H280" s="11"/>
      <c r="I280" s="11"/>
      <c r="J280" s="11"/>
      <c r="K280" s="11"/>
      <c r="L280" s="11"/>
      <c r="M280" s="11"/>
      <c r="N280" s="11"/>
      <c r="O280" s="11"/>
      <c r="P280" s="11"/>
      <c r="Q280" s="11"/>
      <c r="R280" s="11"/>
      <c r="S280" s="11"/>
    </row>
    <row r="281" spans="1:19">
      <c r="A281" s="11"/>
      <c r="B281" s="11"/>
      <c r="C281" s="11"/>
      <c r="D281" s="11"/>
      <c r="E281" s="11"/>
      <c r="F281" s="11"/>
      <c r="G281" s="12"/>
      <c r="H281" s="11"/>
      <c r="I281" s="11"/>
      <c r="J281" s="11"/>
      <c r="K281" s="11"/>
      <c r="L281" s="11"/>
      <c r="M281" s="11"/>
      <c r="N281" s="11"/>
      <c r="O281" s="11"/>
      <c r="P281" s="11"/>
      <c r="Q281" s="11"/>
      <c r="R281" s="11"/>
      <c r="S281" s="11"/>
    </row>
    <row r="282" spans="1:19">
      <c r="A282" s="11"/>
      <c r="B282" s="11"/>
      <c r="C282" s="11"/>
      <c r="D282" s="11"/>
      <c r="E282" s="11"/>
      <c r="F282" s="11"/>
      <c r="G282" s="12"/>
      <c r="H282" s="11"/>
      <c r="I282" s="11"/>
      <c r="J282" s="11"/>
      <c r="K282" s="11"/>
      <c r="L282" s="11"/>
      <c r="M282" s="11"/>
      <c r="N282" s="11"/>
      <c r="O282" s="11"/>
      <c r="P282" s="11"/>
      <c r="Q282" s="11"/>
      <c r="R282" s="11"/>
      <c r="S282" s="11"/>
    </row>
    <row r="283" spans="1:19">
      <c r="A283" s="11"/>
      <c r="B283" s="11"/>
      <c r="C283" s="11"/>
      <c r="D283" s="11"/>
      <c r="E283" s="11"/>
      <c r="F283" s="11"/>
      <c r="G283" s="12"/>
      <c r="H283" s="11"/>
      <c r="I283" s="11"/>
      <c r="J283" s="11"/>
      <c r="K283" s="11"/>
      <c r="L283" s="11"/>
      <c r="M283" s="11"/>
      <c r="N283" s="11"/>
      <c r="O283" s="11"/>
      <c r="P283" s="11"/>
      <c r="Q283" s="11"/>
      <c r="R283" s="11"/>
      <c r="S283" s="11"/>
    </row>
    <row r="284" spans="1:19">
      <c r="A284" s="11"/>
      <c r="B284" s="11"/>
      <c r="C284" s="11"/>
      <c r="D284" s="11"/>
      <c r="E284" s="11"/>
      <c r="F284" s="11"/>
      <c r="G284" s="12"/>
      <c r="H284" s="11"/>
      <c r="I284" s="11"/>
      <c r="J284" s="11"/>
      <c r="K284" s="11"/>
      <c r="L284" s="11"/>
      <c r="M284" s="11"/>
      <c r="N284" s="11"/>
      <c r="O284" s="11"/>
      <c r="P284" s="11"/>
      <c r="Q284" s="11"/>
      <c r="R284" s="11"/>
      <c r="S284" s="11"/>
    </row>
    <row r="285" spans="1:19">
      <c r="A285" s="11"/>
      <c r="B285" s="11"/>
      <c r="C285" s="11"/>
      <c r="D285" s="11"/>
      <c r="E285" s="11"/>
      <c r="F285" s="11"/>
      <c r="G285" s="12"/>
      <c r="H285" s="11"/>
      <c r="I285" s="11"/>
      <c r="J285" s="11"/>
      <c r="K285" s="11"/>
      <c r="L285" s="11"/>
      <c r="M285" s="11"/>
      <c r="N285" s="11"/>
      <c r="O285" s="11"/>
      <c r="P285" s="11"/>
      <c r="Q285" s="11"/>
      <c r="R285" s="11"/>
      <c r="S285" s="11"/>
    </row>
    <row r="286" spans="1:19">
      <c r="A286" s="11"/>
      <c r="B286" s="11"/>
      <c r="C286" s="11"/>
      <c r="D286" s="11"/>
      <c r="E286" s="11"/>
      <c r="F286" s="11"/>
      <c r="G286" s="12"/>
      <c r="H286" s="11"/>
      <c r="I286" s="11"/>
      <c r="J286" s="11"/>
      <c r="K286" s="11"/>
      <c r="L286" s="11"/>
      <c r="M286" s="11"/>
      <c r="N286" s="11"/>
      <c r="O286" s="11"/>
      <c r="P286" s="11"/>
      <c r="Q286" s="11"/>
      <c r="R286" s="11"/>
      <c r="S286" s="11"/>
    </row>
    <row r="287" spans="1:19">
      <c r="A287" s="11"/>
      <c r="B287" s="11"/>
      <c r="C287" s="11"/>
      <c r="D287" s="11"/>
      <c r="E287" s="11"/>
      <c r="F287" s="11"/>
      <c r="G287" s="12"/>
      <c r="H287" s="11"/>
      <c r="I287" s="11"/>
      <c r="J287" s="11"/>
      <c r="K287" s="11"/>
      <c r="L287" s="11"/>
      <c r="M287" s="11"/>
      <c r="N287" s="11"/>
      <c r="O287" s="11"/>
      <c r="P287" s="11"/>
      <c r="Q287" s="11"/>
      <c r="R287" s="11"/>
      <c r="S287" s="11"/>
    </row>
    <row r="288" spans="1:19">
      <c r="A288" s="11"/>
      <c r="B288" s="11"/>
      <c r="C288" s="11"/>
      <c r="D288" s="11"/>
      <c r="E288" s="11"/>
      <c r="F288" s="11"/>
      <c r="G288" s="12"/>
      <c r="H288" s="11"/>
      <c r="I288" s="11"/>
      <c r="J288" s="11"/>
      <c r="K288" s="11"/>
      <c r="L288" s="11"/>
      <c r="M288" s="11"/>
      <c r="N288" s="11"/>
      <c r="Q288" s="11"/>
      <c r="R288" s="11"/>
      <c r="S288" s="11"/>
    </row>
    <row r="289" spans="1:19">
      <c r="A289" s="11"/>
      <c r="B289" s="11"/>
      <c r="C289" s="11"/>
      <c r="D289" s="11"/>
      <c r="E289" s="11"/>
      <c r="F289" s="11"/>
      <c r="G289" s="12"/>
      <c r="H289" s="11"/>
      <c r="I289" s="11"/>
      <c r="J289" s="11"/>
      <c r="K289" s="11"/>
      <c r="L289" s="11"/>
      <c r="M289" s="11"/>
      <c r="N289" s="11"/>
      <c r="Q289" s="11"/>
      <c r="R289" s="11"/>
      <c r="S289" s="11"/>
    </row>
    <row r="290" spans="1:19">
      <c r="A290" s="11"/>
      <c r="B290" s="11"/>
      <c r="C290" s="11"/>
      <c r="D290" s="11"/>
      <c r="E290" s="11"/>
      <c r="F290" s="11"/>
      <c r="G290" s="12"/>
      <c r="H290" s="11"/>
      <c r="I290" s="11"/>
      <c r="J290" s="11"/>
      <c r="K290" s="11"/>
      <c r="L290" s="11"/>
      <c r="M290" s="11"/>
      <c r="N290" s="11"/>
      <c r="Q290" s="11"/>
      <c r="R290" s="11"/>
      <c r="S290" s="11"/>
    </row>
  </sheetData>
  <mergeCells count="16">
    <mergeCell ref="G3:G4"/>
    <mergeCell ref="H3:H4"/>
    <mergeCell ref="I3:I4"/>
    <mergeCell ref="A1:T1"/>
    <mergeCell ref="J3:K3"/>
    <mergeCell ref="L3:L4"/>
    <mergeCell ref="M3:N3"/>
    <mergeCell ref="O3:P3"/>
    <mergeCell ref="Q3:R3"/>
    <mergeCell ref="S3:S4"/>
    <mergeCell ref="A3:A4"/>
    <mergeCell ref="B3:B4"/>
    <mergeCell ref="C3:C4"/>
    <mergeCell ref="D3:D4"/>
    <mergeCell ref="E3:E4"/>
    <mergeCell ref="F3:F4"/>
  </mergeCells>
  <pageMargins left="0.25" right="0.25" top="0.75" bottom="0.75" header="0.3" footer="0.3"/>
  <pageSetup paperSize="8" scale="50" fitToHeight="0" orientation="landscape" horizontalDpi="4294967292"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6"/>
  <sheetViews>
    <sheetView topLeftCell="A13" zoomScale="60" zoomScaleNormal="60" workbookViewId="0">
      <selection activeCell="P17" sqref="P17"/>
    </sheetView>
  </sheetViews>
  <sheetFormatPr defaultRowHeight="15"/>
  <cols>
    <col min="1" max="1" width="4.42578125" customWidth="1"/>
    <col min="2" max="2" width="22" customWidth="1"/>
    <col min="3" max="3" width="50.42578125" customWidth="1"/>
    <col min="4" max="4" width="19" customWidth="1"/>
    <col min="5" max="5" width="37.28515625" customWidth="1"/>
    <col min="6" max="6" width="19.42578125" customWidth="1"/>
    <col min="7" max="7" width="21.140625" customWidth="1"/>
    <col min="8" max="8" width="27.7109375" customWidth="1"/>
    <col min="9" max="9" width="13.85546875" customWidth="1"/>
    <col min="10" max="10" width="19" customWidth="1"/>
    <col min="11" max="11" width="12" customWidth="1"/>
    <col min="12" max="12" width="14.42578125" customWidth="1"/>
    <col min="13" max="13" width="11.7109375" customWidth="1"/>
    <col min="14" max="14" width="12.42578125" customWidth="1"/>
    <col min="15" max="15" width="15" bestFit="1" customWidth="1"/>
    <col min="16" max="16" width="16.7109375" customWidth="1"/>
    <col min="17" max="17" width="12.140625" customWidth="1"/>
    <col min="18" max="18" width="21" customWidth="1"/>
    <col min="19" max="19" width="16.5703125" customWidth="1"/>
  </cols>
  <sheetData>
    <row r="1" spans="1:20" ht="15.75" customHeight="1">
      <c r="A1" s="344" t="s">
        <v>1525</v>
      </c>
      <c r="B1" s="344"/>
      <c r="C1" s="344"/>
      <c r="D1" s="344"/>
      <c r="E1" s="344"/>
      <c r="F1" s="344"/>
      <c r="G1" s="344"/>
      <c r="H1" s="344"/>
      <c r="I1" s="344"/>
      <c r="J1" s="344"/>
      <c r="K1" s="344"/>
      <c r="L1" s="344"/>
      <c r="M1" s="344"/>
      <c r="N1" s="344"/>
      <c r="O1" s="344"/>
      <c r="P1" s="344"/>
      <c r="Q1" s="344"/>
      <c r="R1" s="344"/>
      <c r="S1" s="344"/>
      <c r="T1" s="344"/>
    </row>
    <row r="2" spans="1:20" ht="10.5" customHeight="1">
      <c r="G2" s="7"/>
    </row>
    <row r="3" spans="1:20" ht="64.5" customHeight="1">
      <c r="A3" s="346" t="s">
        <v>0</v>
      </c>
      <c r="B3" s="346" t="s">
        <v>1</v>
      </c>
      <c r="C3" s="346" t="s">
        <v>2</v>
      </c>
      <c r="D3" s="346" t="s">
        <v>3</v>
      </c>
      <c r="E3" s="346" t="s">
        <v>4</v>
      </c>
      <c r="F3" s="346" t="s">
        <v>5</v>
      </c>
      <c r="G3" s="346" t="s">
        <v>6</v>
      </c>
      <c r="H3" s="346" t="s">
        <v>7</v>
      </c>
      <c r="I3" s="346" t="s">
        <v>8</v>
      </c>
      <c r="J3" s="340" t="s">
        <v>9</v>
      </c>
      <c r="K3" s="341"/>
      <c r="L3" s="346" t="s">
        <v>10</v>
      </c>
      <c r="M3" s="340" t="s">
        <v>11</v>
      </c>
      <c r="N3" s="341"/>
      <c r="O3" s="340" t="s">
        <v>12</v>
      </c>
      <c r="P3" s="341"/>
      <c r="Q3" s="340" t="s">
        <v>13</v>
      </c>
      <c r="R3" s="341"/>
      <c r="S3" s="339" t="s">
        <v>14</v>
      </c>
    </row>
    <row r="4" spans="1:20" ht="28.5" customHeight="1">
      <c r="A4" s="389"/>
      <c r="B4" s="389"/>
      <c r="C4" s="389"/>
      <c r="D4" s="389"/>
      <c r="E4" s="389"/>
      <c r="F4" s="389"/>
      <c r="G4" s="389"/>
      <c r="H4" s="389"/>
      <c r="I4" s="389"/>
      <c r="J4" s="19" t="s">
        <v>15</v>
      </c>
      <c r="K4" s="1" t="s">
        <v>16</v>
      </c>
      <c r="L4" s="389"/>
      <c r="M4" s="19">
        <v>2018</v>
      </c>
      <c r="N4" s="19">
        <v>2019</v>
      </c>
      <c r="O4" s="19">
        <v>2018</v>
      </c>
      <c r="P4" s="19">
        <v>2019</v>
      </c>
      <c r="Q4" s="2">
        <v>2018</v>
      </c>
      <c r="R4" s="2">
        <v>2019</v>
      </c>
      <c r="S4" s="390"/>
    </row>
    <row r="5" spans="1:20">
      <c r="A5" s="19" t="s">
        <v>17</v>
      </c>
      <c r="B5" s="20" t="s">
        <v>18</v>
      </c>
      <c r="C5" s="19" t="s">
        <v>19</v>
      </c>
      <c r="D5" s="19" t="s">
        <v>20</v>
      </c>
      <c r="E5" s="19" t="s">
        <v>21</v>
      </c>
      <c r="F5" s="20" t="s">
        <v>22</v>
      </c>
      <c r="G5" s="20" t="s">
        <v>23</v>
      </c>
      <c r="H5" s="20" t="s">
        <v>24</v>
      </c>
      <c r="I5" s="20" t="s">
        <v>25</v>
      </c>
      <c r="J5" s="20" t="s">
        <v>26</v>
      </c>
      <c r="K5" s="20" t="s">
        <v>27</v>
      </c>
      <c r="L5" s="20" t="s">
        <v>28</v>
      </c>
      <c r="M5" s="20" t="s">
        <v>29</v>
      </c>
      <c r="N5" s="20" t="s">
        <v>30</v>
      </c>
      <c r="O5" s="20" t="s">
        <v>31</v>
      </c>
      <c r="P5" s="20" t="s">
        <v>32</v>
      </c>
      <c r="Q5" s="20" t="s">
        <v>33</v>
      </c>
      <c r="R5" s="20" t="s">
        <v>34</v>
      </c>
      <c r="S5" s="20" t="s">
        <v>35</v>
      </c>
    </row>
    <row r="6" spans="1:20" ht="321" customHeight="1">
      <c r="A6" s="43">
        <v>1</v>
      </c>
      <c r="B6" s="43" t="s">
        <v>111</v>
      </c>
      <c r="C6" s="43" t="s">
        <v>1148</v>
      </c>
      <c r="D6" s="43" t="s">
        <v>316</v>
      </c>
      <c r="E6" s="43" t="s">
        <v>1149</v>
      </c>
      <c r="F6" s="43" t="s">
        <v>69</v>
      </c>
      <c r="G6" s="43" t="s">
        <v>404</v>
      </c>
      <c r="H6" s="43" t="s">
        <v>815</v>
      </c>
      <c r="I6" s="43" t="s">
        <v>40</v>
      </c>
      <c r="J6" s="43" t="s">
        <v>405</v>
      </c>
      <c r="K6" s="80" t="s">
        <v>749</v>
      </c>
      <c r="L6" s="43" t="s">
        <v>137</v>
      </c>
      <c r="M6" s="43" t="s">
        <v>489</v>
      </c>
      <c r="N6" s="43"/>
      <c r="O6" s="71">
        <v>0</v>
      </c>
      <c r="P6" s="71"/>
      <c r="Q6" s="71">
        <v>0</v>
      </c>
      <c r="R6" s="71"/>
      <c r="S6" s="43" t="s">
        <v>490</v>
      </c>
      <c r="T6" s="9"/>
    </row>
    <row r="7" spans="1:20" s="288" customFormat="1" ht="280.5" customHeight="1">
      <c r="A7" s="281">
        <v>2</v>
      </c>
      <c r="B7" s="281" t="s">
        <v>111</v>
      </c>
      <c r="C7" s="281" t="s">
        <v>1150</v>
      </c>
      <c r="D7" s="281" t="s">
        <v>316</v>
      </c>
      <c r="E7" s="281" t="s">
        <v>1151</v>
      </c>
      <c r="F7" s="281" t="s">
        <v>93</v>
      </c>
      <c r="G7" s="281" t="s">
        <v>408</v>
      </c>
      <c r="H7" s="281" t="s">
        <v>491</v>
      </c>
      <c r="I7" s="281" t="s">
        <v>492</v>
      </c>
      <c r="J7" s="281" t="s">
        <v>505</v>
      </c>
      <c r="K7" s="42" t="s">
        <v>506</v>
      </c>
      <c r="L7" s="281" t="s">
        <v>81</v>
      </c>
      <c r="M7" s="281" t="s">
        <v>489</v>
      </c>
      <c r="N7" s="281"/>
      <c r="O7" s="72">
        <v>19944.45</v>
      </c>
      <c r="P7" s="72"/>
      <c r="Q7" s="72">
        <v>19944.45</v>
      </c>
      <c r="R7" s="72"/>
      <c r="S7" s="281" t="s">
        <v>490</v>
      </c>
      <c r="T7" s="287"/>
    </row>
    <row r="8" spans="1:20" ht="275.25" customHeight="1">
      <c r="A8" s="152">
        <v>3</v>
      </c>
      <c r="B8" s="152" t="s">
        <v>111</v>
      </c>
      <c r="C8" s="152" t="s">
        <v>1152</v>
      </c>
      <c r="D8" s="152" t="s">
        <v>102</v>
      </c>
      <c r="E8" s="152" t="s">
        <v>1153</v>
      </c>
      <c r="F8" s="152" t="s">
        <v>493</v>
      </c>
      <c r="G8" s="152" t="s">
        <v>406</v>
      </c>
      <c r="H8" s="152" t="s">
        <v>494</v>
      </c>
      <c r="I8" s="152" t="s">
        <v>495</v>
      </c>
      <c r="J8" s="152" t="s">
        <v>805</v>
      </c>
      <c r="K8" s="152" t="s">
        <v>787</v>
      </c>
      <c r="L8" s="152" t="s">
        <v>407</v>
      </c>
      <c r="M8" s="152" t="s">
        <v>496</v>
      </c>
      <c r="N8" s="286"/>
      <c r="O8" s="153">
        <v>19298.7</v>
      </c>
      <c r="P8" s="153"/>
      <c r="Q8" s="153">
        <v>19298.7</v>
      </c>
      <c r="R8" s="153"/>
      <c r="S8" s="152" t="s">
        <v>490</v>
      </c>
      <c r="T8" s="9"/>
    </row>
    <row r="9" spans="1:20" ht="168">
      <c r="A9" s="44">
        <v>4</v>
      </c>
      <c r="B9" s="44" t="s">
        <v>111</v>
      </c>
      <c r="C9" s="44" t="s">
        <v>1154</v>
      </c>
      <c r="D9" s="44" t="s">
        <v>138</v>
      </c>
      <c r="E9" s="44" t="s">
        <v>1155</v>
      </c>
      <c r="F9" s="44" t="s">
        <v>93</v>
      </c>
      <c r="G9" s="44" t="s">
        <v>409</v>
      </c>
      <c r="H9" s="44" t="s">
        <v>816</v>
      </c>
      <c r="I9" s="44" t="s">
        <v>321</v>
      </c>
      <c r="J9" s="44" t="s">
        <v>503</v>
      </c>
      <c r="K9" s="44" t="s">
        <v>504</v>
      </c>
      <c r="L9" s="44" t="s">
        <v>497</v>
      </c>
      <c r="M9" s="44" t="s">
        <v>498</v>
      </c>
      <c r="N9" s="44"/>
      <c r="O9" s="72">
        <v>2949</v>
      </c>
      <c r="P9" s="44"/>
      <c r="Q9" s="72">
        <v>2949</v>
      </c>
      <c r="R9" s="44"/>
      <c r="S9" s="44" t="s">
        <v>490</v>
      </c>
    </row>
    <row r="10" spans="1:20" s="201" customFormat="1" ht="273.75" customHeight="1">
      <c r="A10" s="191" t="s">
        <v>794</v>
      </c>
      <c r="B10" s="191" t="s">
        <v>111</v>
      </c>
      <c r="C10" s="191" t="s">
        <v>1163</v>
      </c>
      <c r="D10" s="191" t="s">
        <v>788</v>
      </c>
      <c r="E10" s="191" t="s">
        <v>1156</v>
      </c>
      <c r="F10" s="191" t="s">
        <v>711</v>
      </c>
      <c r="G10" s="191" t="s">
        <v>404</v>
      </c>
      <c r="H10" s="191" t="s">
        <v>488</v>
      </c>
      <c r="I10" s="191" t="s">
        <v>40</v>
      </c>
      <c r="J10" s="191" t="s">
        <v>405</v>
      </c>
      <c r="K10" s="194" t="s">
        <v>749</v>
      </c>
      <c r="L10" s="191" t="s">
        <v>137</v>
      </c>
      <c r="M10" s="191" t="s">
        <v>489</v>
      </c>
      <c r="N10" s="226"/>
      <c r="O10" s="208"/>
      <c r="P10" s="208">
        <v>0</v>
      </c>
      <c r="Q10" s="208"/>
      <c r="R10" s="208">
        <v>0</v>
      </c>
      <c r="S10" s="191" t="s">
        <v>490</v>
      </c>
    </row>
    <row r="11" spans="1:20" s="201" customFormat="1" ht="303.75" customHeight="1">
      <c r="A11" s="191" t="s">
        <v>795</v>
      </c>
      <c r="B11" s="191" t="s">
        <v>111</v>
      </c>
      <c r="C11" s="191" t="s">
        <v>1162</v>
      </c>
      <c r="D11" s="191" t="s">
        <v>789</v>
      </c>
      <c r="E11" s="191" t="s">
        <v>1157</v>
      </c>
      <c r="F11" s="191" t="s">
        <v>711</v>
      </c>
      <c r="G11" s="191" t="s">
        <v>408</v>
      </c>
      <c r="H11" s="191" t="s">
        <v>491</v>
      </c>
      <c r="I11" s="191" t="s">
        <v>492</v>
      </c>
      <c r="J11" s="191" t="s">
        <v>798</v>
      </c>
      <c r="K11" s="194" t="s">
        <v>799</v>
      </c>
      <c r="L11" s="191" t="s">
        <v>790</v>
      </c>
      <c r="M11" s="191" t="s">
        <v>489</v>
      </c>
      <c r="N11" s="191"/>
      <c r="O11" s="208"/>
      <c r="P11" s="208">
        <v>23985</v>
      </c>
      <c r="Q11" s="208"/>
      <c r="R11" s="208">
        <v>23985</v>
      </c>
      <c r="S11" s="191" t="s">
        <v>490</v>
      </c>
    </row>
    <row r="12" spans="1:20" s="201" customFormat="1" ht="276">
      <c r="A12" s="191" t="s">
        <v>796</v>
      </c>
      <c r="B12" s="191" t="s">
        <v>111</v>
      </c>
      <c r="C12" s="191" t="s">
        <v>1161</v>
      </c>
      <c r="D12" s="191" t="s">
        <v>675</v>
      </c>
      <c r="E12" s="191" t="s">
        <v>1158</v>
      </c>
      <c r="F12" s="191" t="s">
        <v>711</v>
      </c>
      <c r="G12" s="191" t="s">
        <v>406</v>
      </c>
      <c r="H12" s="191" t="s">
        <v>791</v>
      </c>
      <c r="I12" s="191" t="s">
        <v>800</v>
      </c>
      <c r="J12" s="191" t="s">
        <v>801</v>
      </c>
      <c r="K12" s="191" t="s">
        <v>802</v>
      </c>
      <c r="L12" s="191" t="s">
        <v>407</v>
      </c>
      <c r="M12" s="191" t="s">
        <v>792</v>
      </c>
      <c r="N12" s="226"/>
      <c r="O12" s="227"/>
      <c r="P12" s="208">
        <v>120780</v>
      </c>
      <c r="Q12" s="208"/>
      <c r="R12" s="208">
        <v>120780</v>
      </c>
      <c r="S12" s="191" t="s">
        <v>490</v>
      </c>
    </row>
    <row r="13" spans="1:20" s="201" customFormat="1" ht="168">
      <c r="A13" s="191" t="s">
        <v>797</v>
      </c>
      <c r="B13" s="191" t="s">
        <v>111</v>
      </c>
      <c r="C13" s="191" t="s">
        <v>1160</v>
      </c>
      <c r="D13" s="191" t="s">
        <v>138</v>
      </c>
      <c r="E13" s="191" t="s">
        <v>1159</v>
      </c>
      <c r="F13" s="191" t="s">
        <v>711</v>
      </c>
      <c r="G13" s="191" t="s">
        <v>409</v>
      </c>
      <c r="H13" s="191" t="s">
        <v>793</v>
      </c>
      <c r="I13" s="191" t="s">
        <v>803</v>
      </c>
      <c r="J13" s="191" t="s">
        <v>804</v>
      </c>
      <c r="K13" s="228">
        <v>3.6</v>
      </c>
      <c r="L13" s="191" t="s">
        <v>497</v>
      </c>
      <c r="M13" s="191" t="s">
        <v>792</v>
      </c>
      <c r="N13" s="191"/>
      <c r="O13" s="208"/>
      <c r="P13" s="208">
        <v>5166</v>
      </c>
      <c r="Q13" s="208"/>
      <c r="R13" s="208">
        <v>5166</v>
      </c>
      <c r="S13" s="191" t="s">
        <v>490</v>
      </c>
    </row>
    <row r="15" spans="1:20">
      <c r="P15" s="214"/>
      <c r="Q15" s="275" t="s">
        <v>266</v>
      </c>
      <c r="R15" s="215" t="s">
        <v>242</v>
      </c>
    </row>
    <row r="16" spans="1:20">
      <c r="P16" s="260" t="s">
        <v>205</v>
      </c>
      <c r="Q16" s="280">
        <v>8</v>
      </c>
      <c r="R16" s="216">
        <f>Q7+Q8+Q9+R11+R12+R13</f>
        <v>192123.15</v>
      </c>
    </row>
  </sheetData>
  <mergeCells count="16">
    <mergeCell ref="A1:T1"/>
    <mergeCell ref="A3:A4"/>
    <mergeCell ref="B3:B4"/>
    <mergeCell ref="C3:C4"/>
    <mergeCell ref="D3:D4"/>
    <mergeCell ref="E3:E4"/>
    <mergeCell ref="F3:F4"/>
    <mergeCell ref="G3:G4"/>
    <mergeCell ref="H3:H4"/>
    <mergeCell ref="I3:I4"/>
    <mergeCell ref="J3:K3"/>
    <mergeCell ref="L3:L4"/>
    <mergeCell ref="S3:S4"/>
    <mergeCell ref="M3:N3"/>
    <mergeCell ref="O3:P3"/>
    <mergeCell ref="Q3:R3"/>
  </mergeCells>
  <pageMargins left="0.25" right="0.25" top="0.75" bottom="0.75" header="0.3" footer="0.3"/>
  <pageSetup paperSize="8" scale="52" fitToHeight="0" orientation="landscape"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277"/>
  <sheetViews>
    <sheetView topLeftCell="A22" zoomScale="50" zoomScaleNormal="50" workbookViewId="0">
      <selection activeCell="Q25" sqref="Q25:R25"/>
    </sheetView>
  </sheetViews>
  <sheetFormatPr defaultRowHeight="15"/>
  <cols>
    <col min="1" max="1" width="5.140625" style="29" customWidth="1"/>
    <col min="2" max="2" width="31.42578125" customWidth="1"/>
    <col min="3" max="3" width="52.28515625" customWidth="1"/>
    <col min="4" max="4" width="32.140625" customWidth="1"/>
    <col min="5" max="5" width="50.7109375" customWidth="1"/>
    <col min="6" max="6" width="20.7109375" customWidth="1"/>
    <col min="7" max="7" width="27" style="7" customWidth="1"/>
    <col min="8" max="8" width="62.85546875" customWidth="1"/>
    <col min="9" max="9" width="19.42578125" customWidth="1"/>
    <col min="10" max="10" width="15.5703125" customWidth="1"/>
    <col min="11" max="11" width="11.570312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9"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21" ht="15.75" customHeight="1">
      <c r="A1" s="364" t="s">
        <v>1526</v>
      </c>
      <c r="B1" s="364"/>
      <c r="C1" s="364"/>
      <c r="D1" s="364"/>
      <c r="E1" s="364"/>
      <c r="F1" s="364"/>
      <c r="G1" s="364"/>
      <c r="H1" s="364"/>
      <c r="I1" s="364"/>
      <c r="J1" s="364"/>
      <c r="K1" s="365"/>
      <c r="L1" s="365"/>
      <c r="M1" s="365"/>
      <c r="N1" s="365"/>
      <c r="O1" s="365"/>
      <c r="P1" s="365"/>
      <c r="Q1" s="365"/>
      <c r="R1" s="365"/>
      <c r="S1" s="365"/>
      <c r="T1" s="365"/>
    </row>
    <row r="3" spans="1:21" ht="36.75" customHeight="1">
      <c r="A3" s="374" t="s">
        <v>0</v>
      </c>
      <c r="B3" s="374" t="s">
        <v>1</v>
      </c>
      <c r="C3" s="374" t="s">
        <v>2</v>
      </c>
      <c r="D3" s="374" t="s">
        <v>3</v>
      </c>
      <c r="E3" s="374" t="s">
        <v>4</v>
      </c>
      <c r="F3" s="374" t="s">
        <v>5</v>
      </c>
      <c r="G3" s="374" t="s">
        <v>6</v>
      </c>
      <c r="H3" s="374" t="s">
        <v>7</v>
      </c>
      <c r="I3" s="374" t="s">
        <v>8</v>
      </c>
      <c r="J3" s="371" t="s">
        <v>9</v>
      </c>
      <c r="K3" s="372"/>
      <c r="L3" s="374" t="s">
        <v>10</v>
      </c>
      <c r="M3" s="376" t="s">
        <v>11</v>
      </c>
      <c r="N3" s="377"/>
      <c r="O3" s="371" t="s">
        <v>12</v>
      </c>
      <c r="P3" s="372"/>
      <c r="Q3" s="373" t="s">
        <v>13</v>
      </c>
      <c r="R3" s="373"/>
      <c r="S3" s="338" t="s">
        <v>14</v>
      </c>
    </row>
    <row r="4" spans="1:21" ht="26.25" customHeight="1">
      <c r="A4" s="375"/>
      <c r="B4" s="375"/>
      <c r="C4" s="375"/>
      <c r="D4" s="375"/>
      <c r="E4" s="375"/>
      <c r="F4" s="375"/>
      <c r="G4" s="375"/>
      <c r="H4" s="375"/>
      <c r="I4" s="375"/>
      <c r="J4" s="64" t="s">
        <v>15</v>
      </c>
      <c r="K4" s="65" t="s">
        <v>16</v>
      </c>
      <c r="L4" s="375"/>
      <c r="M4" s="64">
        <v>2018</v>
      </c>
      <c r="N4" s="64">
        <v>2019</v>
      </c>
      <c r="O4" s="64">
        <v>2018</v>
      </c>
      <c r="P4" s="64">
        <v>2019</v>
      </c>
      <c r="Q4" s="64">
        <v>2018</v>
      </c>
      <c r="R4" s="64">
        <v>2019</v>
      </c>
      <c r="S4" s="339"/>
    </row>
    <row r="5" spans="1:21" ht="14.25" customHeight="1">
      <c r="A5" s="67" t="s">
        <v>17</v>
      </c>
      <c r="B5" s="67" t="s">
        <v>18</v>
      </c>
      <c r="C5" s="67" t="s">
        <v>19</v>
      </c>
      <c r="D5" s="67" t="s">
        <v>20</v>
      </c>
      <c r="E5" s="67" t="s">
        <v>21</v>
      </c>
      <c r="F5" s="67" t="s">
        <v>22</v>
      </c>
      <c r="G5" s="123" t="s">
        <v>23</v>
      </c>
      <c r="H5" s="67" t="s">
        <v>24</v>
      </c>
      <c r="I5" s="67" t="s">
        <v>25</v>
      </c>
      <c r="J5" s="67" t="s">
        <v>26</v>
      </c>
      <c r="K5" s="143" t="s">
        <v>27</v>
      </c>
      <c r="L5" s="67" t="s">
        <v>28</v>
      </c>
      <c r="M5" s="67" t="s">
        <v>29</v>
      </c>
      <c r="N5" s="67" t="s">
        <v>30</v>
      </c>
      <c r="O5" s="67" t="s">
        <v>31</v>
      </c>
      <c r="P5" s="67" t="s">
        <v>32</v>
      </c>
      <c r="Q5" s="67" t="s">
        <v>131</v>
      </c>
      <c r="R5" s="67" t="s">
        <v>34</v>
      </c>
      <c r="S5" s="144" t="s">
        <v>35</v>
      </c>
    </row>
    <row r="6" spans="1:21" s="41" customFormat="1" ht="345" customHeight="1">
      <c r="A6" s="44">
        <v>1</v>
      </c>
      <c r="B6" s="44" t="s">
        <v>106</v>
      </c>
      <c r="C6" s="44" t="s">
        <v>1164</v>
      </c>
      <c r="D6" s="44" t="s">
        <v>316</v>
      </c>
      <c r="E6" s="44" t="s">
        <v>708</v>
      </c>
      <c r="F6" s="44" t="s">
        <v>69</v>
      </c>
      <c r="G6" s="111" t="s">
        <v>159</v>
      </c>
      <c r="H6" s="44" t="s">
        <v>317</v>
      </c>
      <c r="I6" s="44" t="s">
        <v>159</v>
      </c>
      <c r="J6" s="44" t="s">
        <v>154</v>
      </c>
      <c r="K6" s="42" t="s">
        <v>479</v>
      </c>
      <c r="L6" s="44" t="s">
        <v>179</v>
      </c>
      <c r="M6" s="44" t="s">
        <v>240</v>
      </c>
      <c r="N6" s="44"/>
      <c r="O6" s="72">
        <v>42000</v>
      </c>
      <c r="P6" s="72"/>
      <c r="Q6" s="72">
        <v>0</v>
      </c>
      <c r="R6" s="72"/>
      <c r="S6" s="44" t="s">
        <v>1437</v>
      </c>
      <c r="U6" s="149"/>
    </row>
    <row r="7" spans="1:21" s="82" customFormat="1" ht="345" customHeight="1">
      <c r="A7" s="44">
        <v>2</v>
      </c>
      <c r="B7" s="44" t="s">
        <v>106</v>
      </c>
      <c r="C7" s="44" t="s">
        <v>578</v>
      </c>
      <c r="D7" s="44" t="s">
        <v>316</v>
      </c>
      <c r="E7" s="44" t="s">
        <v>703</v>
      </c>
      <c r="F7" s="44" t="s">
        <v>69</v>
      </c>
      <c r="G7" s="111" t="s">
        <v>318</v>
      </c>
      <c r="H7" s="44" t="s">
        <v>319</v>
      </c>
      <c r="I7" s="44" t="s">
        <v>320</v>
      </c>
      <c r="J7" s="44" t="s">
        <v>521</v>
      </c>
      <c r="K7" s="42" t="s">
        <v>531</v>
      </c>
      <c r="L7" s="44" t="s">
        <v>322</v>
      </c>
      <c r="M7" s="44" t="s">
        <v>323</v>
      </c>
      <c r="N7" s="44"/>
      <c r="O7" s="72">
        <v>5482.4</v>
      </c>
      <c r="P7" s="72"/>
      <c r="Q7" s="72">
        <v>5482.4</v>
      </c>
      <c r="R7" s="72"/>
      <c r="S7" s="250" t="s">
        <v>1437</v>
      </c>
    </row>
    <row r="8" spans="1:21" s="83" customFormat="1" ht="333" customHeight="1">
      <c r="A8" s="44">
        <v>3</v>
      </c>
      <c r="B8" s="44" t="s">
        <v>106</v>
      </c>
      <c r="C8" s="44" t="s">
        <v>579</v>
      </c>
      <c r="D8" s="44" t="s">
        <v>324</v>
      </c>
      <c r="E8" s="44" t="s">
        <v>709</v>
      </c>
      <c r="F8" s="44" t="s">
        <v>69</v>
      </c>
      <c r="G8" s="111" t="s">
        <v>325</v>
      </c>
      <c r="H8" s="44" t="s">
        <v>319</v>
      </c>
      <c r="I8" s="44" t="s">
        <v>320</v>
      </c>
      <c r="J8" s="44" t="s">
        <v>521</v>
      </c>
      <c r="K8" s="42" t="s">
        <v>674</v>
      </c>
      <c r="L8" s="44" t="s">
        <v>326</v>
      </c>
      <c r="M8" s="44" t="s">
        <v>323</v>
      </c>
      <c r="N8" s="44"/>
      <c r="O8" s="72">
        <v>3500</v>
      </c>
      <c r="P8" s="72"/>
      <c r="Q8" s="72">
        <v>3500</v>
      </c>
      <c r="R8" s="72"/>
      <c r="S8" s="250" t="s">
        <v>1437</v>
      </c>
    </row>
    <row r="9" spans="1:21" s="21" customFormat="1" ht="144">
      <c r="A9" s="121">
        <v>4</v>
      </c>
      <c r="B9" s="44" t="s">
        <v>106</v>
      </c>
      <c r="C9" s="44" t="s">
        <v>580</v>
      </c>
      <c r="D9" s="44" t="s">
        <v>329</v>
      </c>
      <c r="E9" s="44" t="s">
        <v>581</v>
      </c>
      <c r="F9" s="44" t="s">
        <v>93</v>
      </c>
      <c r="G9" s="111" t="s">
        <v>327</v>
      </c>
      <c r="H9" s="44" t="s">
        <v>330</v>
      </c>
      <c r="I9" s="44" t="s">
        <v>328</v>
      </c>
      <c r="J9" s="44" t="s">
        <v>521</v>
      </c>
      <c r="K9" s="42" t="s">
        <v>522</v>
      </c>
      <c r="L9" s="44" t="s">
        <v>322</v>
      </c>
      <c r="M9" s="44" t="s">
        <v>530</v>
      </c>
      <c r="N9" s="44"/>
      <c r="O9" s="72">
        <v>17198.830000000002</v>
      </c>
      <c r="P9" s="72"/>
      <c r="Q9" s="72">
        <v>17198.830000000002</v>
      </c>
      <c r="R9" s="72"/>
      <c r="S9" s="250" t="s">
        <v>1437</v>
      </c>
    </row>
    <row r="10" spans="1:21" s="83" customFormat="1" ht="221.25" customHeight="1">
      <c r="A10" s="121">
        <v>5</v>
      </c>
      <c r="B10" s="44" t="s">
        <v>106</v>
      </c>
      <c r="C10" s="44" t="s">
        <v>704</v>
      </c>
      <c r="D10" s="44" t="s">
        <v>331</v>
      </c>
      <c r="E10" s="44" t="s">
        <v>705</v>
      </c>
      <c r="F10" s="44" t="s">
        <v>87</v>
      </c>
      <c r="G10" s="111" t="s">
        <v>182</v>
      </c>
      <c r="H10" s="44" t="s">
        <v>332</v>
      </c>
      <c r="I10" s="44" t="s">
        <v>112</v>
      </c>
      <c r="J10" s="44" t="s">
        <v>112</v>
      </c>
      <c r="K10" s="42" t="s">
        <v>673</v>
      </c>
      <c r="L10" s="44" t="s">
        <v>179</v>
      </c>
      <c r="M10" s="44" t="s">
        <v>333</v>
      </c>
      <c r="N10" s="44"/>
      <c r="O10" s="72">
        <v>2792.1</v>
      </c>
      <c r="P10" s="72"/>
      <c r="Q10" s="181">
        <v>2792.1</v>
      </c>
      <c r="R10" s="72"/>
      <c r="S10" s="250" t="s">
        <v>1437</v>
      </c>
    </row>
    <row r="11" spans="1:21" s="83" customFormat="1" ht="204">
      <c r="A11" s="121">
        <v>6</v>
      </c>
      <c r="B11" s="44" t="s">
        <v>106</v>
      </c>
      <c r="C11" s="44" t="s">
        <v>583</v>
      </c>
      <c r="D11" s="44" t="s">
        <v>637</v>
      </c>
      <c r="E11" s="44" t="s">
        <v>582</v>
      </c>
      <c r="F11" s="44" t="s">
        <v>69</v>
      </c>
      <c r="G11" s="111" t="s">
        <v>334</v>
      </c>
      <c r="H11" s="44" t="s">
        <v>335</v>
      </c>
      <c r="I11" s="44" t="s">
        <v>181</v>
      </c>
      <c r="J11" s="44" t="s">
        <v>336</v>
      </c>
      <c r="K11" s="42" t="s">
        <v>157</v>
      </c>
      <c r="L11" s="44" t="s">
        <v>480</v>
      </c>
      <c r="M11" s="44" t="s">
        <v>333</v>
      </c>
      <c r="N11" s="44"/>
      <c r="O11" s="72">
        <v>4920</v>
      </c>
      <c r="P11" s="72"/>
      <c r="Q11" s="72">
        <v>4920</v>
      </c>
      <c r="R11" s="72"/>
      <c r="S11" s="250" t="s">
        <v>1437</v>
      </c>
    </row>
    <row r="12" spans="1:21" s="84" customFormat="1" ht="132">
      <c r="A12" s="121">
        <v>7</v>
      </c>
      <c r="B12" s="44" t="s">
        <v>106</v>
      </c>
      <c r="C12" s="44" t="s">
        <v>583</v>
      </c>
      <c r="D12" s="44" t="s">
        <v>138</v>
      </c>
      <c r="E12" s="44" t="s">
        <v>707</v>
      </c>
      <c r="F12" s="44" t="s">
        <v>87</v>
      </c>
      <c r="G12" s="111" t="s">
        <v>337</v>
      </c>
      <c r="H12" s="44" t="s">
        <v>338</v>
      </c>
      <c r="I12" s="44" t="s">
        <v>183</v>
      </c>
      <c r="J12" s="44" t="s">
        <v>112</v>
      </c>
      <c r="K12" s="42" t="s">
        <v>276</v>
      </c>
      <c r="L12" s="44" t="s">
        <v>179</v>
      </c>
      <c r="M12" s="44" t="s">
        <v>339</v>
      </c>
      <c r="N12" s="44"/>
      <c r="O12" s="72">
        <v>5965.5</v>
      </c>
      <c r="P12" s="72"/>
      <c r="Q12" s="72">
        <v>5965.5</v>
      </c>
      <c r="R12" s="72"/>
      <c r="S12" s="250" t="s">
        <v>1437</v>
      </c>
    </row>
    <row r="13" spans="1:21" s="17" customFormat="1" ht="344.25" customHeight="1">
      <c r="A13" s="121">
        <v>8</v>
      </c>
      <c r="B13" s="44" t="s">
        <v>106</v>
      </c>
      <c r="C13" s="44" t="s">
        <v>683</v>
      </c>
      <c r="D13" s="44" t="s">
        <v>138</v>
      </c>
      <c r="E13" s="44" t="s">
        <v>584</v>
      </c>
      <c r="F13" s="44" t="s">
        <v>69</v>
      </c>
      <c r="G13" s="111" t="s">
        <v>184</v>
      </c>
      <c r="H13" s="44" t="s">
        <v>185</v>
      </c>
      <c r="I13" s="44" t="s">
        <v>340</v>
      </c>
      <c r="J13" s="44" t="s">
        <v>340</v>
      </c>
      <c r="K13" s="42" t="s">
        <v>481</v>
      </c>
      <c r="L13" s="44" t="s">
        <v>179</v>
      </c>
      <c r="M13" s="44" t="s">
        <v>339</v>
      </c>
      <c r="N13" s="44"/>
      <c r="O13" s="72">
        <v>1000</v>
      </c>
      <c r="P13" s="72"/>
      <c r="Q13" s="72">
        <v>1000</v>
      </c>
      <c r="R13" s="72"/>
      <c r="S13" s="250" t="s">
        <v>1437</v>
      </c>
    </row>
    <row r="14" spans="1:21" s="17" customFormat="1" ht="333.75" customHeight="1">
      <c r="A14" s="121">
        <v>9</v>
      </c>
      <c r="B14" s="44" t="s">
        <v>106</v>
      </c>
      <c r="C14" s="44" t="s">
        <v>638</v>
      </c>
      <c r="D14" s="44" t="s">
        <v>627</v>
      </c>
      <c r="E14" s="44" t="s">
        <v>585</v>
      </c>
      <c r="F14" s="44" t="s">
        <v>69</v>
      </c>
      <c r="G14" s="111" t="s">
        <v>341</v>
      </c>
      <c r="H14" s="44" t="s">
        <v>180</v>
      </c>
      <c r="I14" s="44" t="s">
        <v>92</v>
      </c>
      <c r="J14" s="44" t="s">
        <v>482</v>
      </c>
      <c r="K14" s="42" t="s">
        <v>483</v>
      </c>
      <c r="L14" s="44" t="s">
        <v>342</v>
      </c>
      <c r="M14" s="44" t="s">
        <v>339</v>
      </c>
      <c r="N14" s="44"/>
      <c r="O14" s="72">
        <v>0</v>
      </c>
      <c r="P14" s="72"/>
      <c r="Q14" s="72">
        <v>0</v>
      </c>
      <c r="R14" s="72"/>
      <c r="S14" s="250" t="s">
        <v>1437</v>
      </c>
    </row>
    <row r="15" spans="1:21" s="83" customFormat="1" ht="239.25" customHeight="1">
      <c r="A15" s="121">
        <v>10</v>
      </c>
      <c r="B15" s="44" t="s">
        <v>106</v>
      </c>
      <c r="C15" s="44" t="s">
        <v>731</v>
      </c>
      <c r="D15" s="44" t="s">
        <v>675</v>
      </c>
      <c r="E15" s="44" t="s">
        <v>706</v>
      </c>
      <c r="F15" s="44" t="s">
        <v>624</v>
      </c>
      <c r="G15" s="111" t="s">
        <v>676</v>
      </c>
      <c r="H15" s="44" t="s">
        <v>677</v>
      </c>
      <c r="I15" s="44" t="s">
        <v>678</v>
      </c>
      <c r="J15" s="44" t="s">
        <v>679</v>
      </c>
      <c r="K15" s="44" t="s">
        <v>680</v>
      </c>
      <c r="L15" s="44" t="s">
        <v>681</v>
      </c>
      <c r="M15" s="44" t="s">
        <v>682</v>
      </c>
      <c r="N15" s="44"/>
      <c r="O15" s="72">
        <v>23850</v>
      </c>
      <c r="P15" s="44"/>
      <c r="Q15" s="72">
        <v>11500</v>
      </c>
      <c r="R15" s="72"/>
      <c r="S15" s="250" t="s">
        <v>1437</v>
      </c>
    </row>
    <row r="16" spans="1:21" s="102" customFormat="1" ht="240">
      <c r="A16" s="121">
        <v>11</v>
      </c>
      <c r="B16" s="44" t="s">
        <v>106</v>
      </c>
      <c r="C16" s="44" t="s">
        <v>1069</v>
      </c>
      <c r="D16" s="44" t="s">
        <v>1070</v>
      </c>
      <c r="E16" s="44" t="s">
        <v>1071</v>
      </c>
      <c r="F16" s="44" t="s">
        <v>1072</v>
      </c>
      <c r="G16" s="111" t="s">
        <v>159</v>
      </c>
      <c r="H16" s="44" t="s">
        <v>1073</v>
      </c>
      <c r="I16" s="44" t="s">
        <v>1074</v>
      </c>
      <c r="J16" s="44" t="s">
        <v>1075</v>
      </c>
      <c r="K16" s="44" t="s">
        <v>1076</v>
      </c>
      <c r="L16" s="44" t="s">
        <v>1077</v>
      </c>
      <c r="M16" s="44" t="s">
        <v>671</v>
      </c>
      <c r="N16" s="44" t="s">
        <v>41</v>
      </c>
      <c r="O16" s="72" t="s">
        <v>671</v>
      </c>
      <c r="P16" s="44" t="s">
        <v>1078</v>
      </c>
      <c r="Q16" s="72"/>
      <c r="R16" s="181">
        <v>47720</v>
      </c>
      <c r="S16" s="250" t="s">
        <v>1437</v>
      </c>
    </row>
    <row r="17" spans="1:19" s="201" customFormat="1" ht="180">
      <c r="A17" s="230">
        <v>12</v>
      </c>
      <c r="B17" s="191" t="s">
        <v>1068</v>
      </c>
      <c r="C17" s="191" t="s">
        <v>1340</v>
      </c>
      <c r="D17" s="191" t="s">
        <v>1070</v>
      </c>
      <c r="E17" s="191" t="s">
        <v>1302</v>
      </c>
      <c r="F17" s="191" t="s">
        <v>1072</v>
      </c>
      <c r="G17" s="198" t="s">
        <v>1079</v>
      </c>
      <c r="H17" s="191" t="s">
        <v>1341</v>
      </c>
      <c r="I17" s="191" t="s">
        <v>1080</v>
      </c>
      <c r="J17" s="191" t="s">
        <v>1081</v>
      </c>
      <c r="K17" s="191" t="s">
        <v>1240</v>
      </c>
      <c r="L17" s="191" t="s">
        <v>1082</v>
      </c>
      <c r="M17" s="191" t="s">
        <v>671</v>
      </c>
      <c r="N17" s="191" t="s">
        <v>41</v>
      </c>
      <c r="O17" s="208" t="s">
        <v>671</v>
      </c>
      <c r="P17" s="228">
        <v>31306</v>
      </c>
      <c r="Q17" s="208" t="s">
        <v>671</v>
      </c>
      <c r="R17" s="208">
        <v>31306</v>
      </c>
      <c r="S17" s="250" t="s">
        <v>1437</v>
      </c>
    </row>
    <row r="18" spans="1:19" s="201" customFormat="1" ht="252">
      <c r="A18" s="230">
        <v>13</v>
      </c>
      <c r="B18" s="191" t="s">
        <v>1068</v>
      </c>
      <c r="C18" s="191" t="s">
        <v>1304</v>
      </c>
      <c r="D18" s="191" t="s">
        <v>1070</v>
      </c>
      <c r="E18" s="191" t="s">
        <v>1303</v>
      </c>
      <c r="F18" s="191" t="s">
        <v>1072</v>
      </c>
      <c r="G18" s="198" t="s">
        <v>1083</v>
      </c>
      <c r="H18" s="191" t="s">
        <v>1084</v>
      </c>
      <c r="I18" s="191" t="s">
        <v>1305</v>
      </c>
      <c r="J18" s="191" t="s">
        <v>1306</v>
      </c>
      <c r="K18" s="191" t="s">
        <v>1307</v>
      </c>
      <c r="L18" s="191" t="s">
        <v>1085</v>
      </c>
      <c r="M18" s="191" t="s">
        <v>671</v>
      </c>
      <c r="N18" s="191" t="s">
        <v>41</v>
      </c>
      <c r="O18" s="208" t="s">
        <v>671</v>
      </c>
      <c r="P18" s="208">
        <v>10455</v>
      </c>
      <c r="Q18" s="208" t="s">
        <v>671</v>
      </c>
      <c r="R18" s="208">
        <v>10455</v>
      </c>
      <c r="S18" s="250" t="s">
        <v>1437</v>
      </c>
    </row>
    <row r="19" spans="1:19" ht="240">
      <c r="A19" s="134">
        <v>14</v>
      </c>
      <c r="B19" s="91" t="s">
        <v>1068</v>
      </c>
      <c r="C19" s="91" t="s">
        <v>1263</v>
      </c>
      <c r="D19" s="91" t="s">
        <v>1086</v>
      </c>
      <c r="E19" s="91" t="s">
        <v>1264</v>
      </c>
      <c r="F19" s="91" t="s">
        <v>1087</v>
      </c>
      <c r="G19" s="106" t="s">
        <v>182</v>
      </c>
      <c r="H19" s="91" t="s">
        <v>1088</v>
      </c>
      <c r="I19" s="91" t="s">
        <v>1238</v>
      </c>
      <c r="J19" s="91" t="s">
        <v>1089</v>
      </c>
      <c r="K19" s="166" t="s">
        <v>1239</v>
      </c>
      <c r="L19" s="91" t="s">
        <v>1077</v>
      </c>
      <c r="M19" s="91" t="s">
        <v>671</v>
      </c>
      <c r="N19" s="91" t="s">
        <v>41</v>
      </c>
      <c r="O19" s="96" t="s">
        <v>671</v>
      </c>
      <c r="P19" s="96">
        <v>4252.84</v>
      </c>
      <c r="Q19" s="96" t="s">
        <v>671</v>
      </c>
      <c r="R19" s="96">
        <v>4252.84</v>
      </c>
      <c r="S19" s="250" t="s">
        <v>1437</v>
      </c>
    </row>
    <row r="20" spans="1:19" ht="240">
      <c r="A20" s="121">
        <v>15</v>
      </c>
      <c r="B20" s="44" t="s">
        <v>1068</v>
      </c>
      <c r="C20" s="44" t="s">
        <v>1069</v>
      </c>
      <c r="D20" s="44" t="s">
        <v>1070</v>
      </c>
      <c r="E20" s="44" t="s">
        <v>1090</v>
      </c>
      <c r="F20" s="44" t="s">
        <v>1072</v>
      </c>
      <c r="G20" s="111" t="s">
        <v>1091</v>
      </c>
      <c r="H20" s="44" t="s">
        <v>1092</v>
      </c>
      <c r="I20" s="44" t="s">
        <v>40</v>
      </c>
      <c r="J20" s="44" t="s">
        <v>1093</v>
      </c>
      <c r="K20" s="44" t="s">
        <v>1094</v>
      </c>
      <c r="L20" s="44" t="s">
        <v>1085</v>
      </c>
      <c r="M20" s="44" t="s">
        <v>671</v>
      </c>
      <c r="N20" s="44" t="s">
        <v>41</v>
      </c>
      <c r="O20" s="72" t="s">
        <v>671</v>
      </c>
      <c r="P20" s="44" t="s">
        <v>671</v>
      </c>
      <c r="Q20" s="72" t="s">
        <v>671</v>
      </c>
      <c r="R20" s="72">
        <v>0</v>
      </c>
      <c r="S20" s="250" t="s">
        <v>1437</v>
      </c>
    </row>
    <row r="21" spans="1:19" s="201" customFormat="1" ht="252">
      <c r="A21" s="230">
        <v>16</v>
      </c>
      <c r="B21" s="191" t="s">
        <v>1068</v>
      </c>
      <c r="C21" s="191" t="s">
        <v>1310</v>
      </c>
      <c r="D21" s="191" t="s">
        <v>1070</v>
      </c>
      <c r="E21" s="191" t="s">
        <v>1309</v>
      </c>
      <c r="F21" s="191" t="s">
        <v>1072</v>
      </c>
      <c r="G21" s="198" t="s">
        <v>1095</v>
      </c>
      <c r="H21" s="191" t="s">
        <v>1311</v>
      </c>
      <c r="I21" s="191" t="s">
        <v>1308</v>
      </c>
      <c r="J21" s="191" t="s">
        <v>1312</v>
      </c>
      <c r="K21" s="231" t="s">
        <v>1313</v>
      </c>
      <c r="L21" s="191" t="s">
        <v>1085</v>
      </c>
      <c r="M21" s="191" t="s">
        <v>671</v>
      </c>
      <c r="N21" s="191" t="s">
        <v>41</v>
      </c>
      <c r="O21" s="208" t="s">
        <v>671</v>
      </c>
      <c r="P21" s="191" t="s">
        <v>1096</v>
      </c>
      <c r="Q21" s="208" t="s">
        <v>671</v>
      </c>
      <c r="R21" s="208">
        <v>56580</v>
      </c>
      <c r="S21" s="250" t="s">
        <v>1437</v>
      </c>
    </row>
    <row r="22" spans="1:19" s="233" customFormat="1" ht="168">
      <c r="A22" s="229">
        <v>17</v>
      </c>
      <c r="B22" s="191" t="s">
        <v>1068</v>
      </c>
      <c r="C22" s="191" t="s">
        <v>1316</v>
      </c>
      <c r="D22" s="196" t="s">
        <v>1314</v>
      </c>
      <c r="E22" s="196" t="s">
        <v>1315</v>
      </c>
      <c r="F22" s="196" t="s">
        <v>1072</v>
      </c>
      <c r="G22" s="197" t="s">
        <v>1320</v>
      </c>
      <c r="H22" s="196" t="s">
        <v>1317</v>
      </c>
      <c r="I22" s="229" t="s">
        <v>1321</v>
      </c>
      <c r="J22" s="196" t="s">
        <v>1318</v>
      </c>
      <c r="K22" s="196" t="s">
        <v>1319</v>
      </c>
      <c r="L22" s="196" t="s">
        <v>1322</v>
      </c>
      <c r="M22" s="229" t="s">
        <v>671</v>
      </c>
      <c r="N22" s="229" t="s">
        <v>530</v>
      </c>
      <c r="O22" s="229" t="s">
        <v>671</v>
      </c>
      <c r="P22" s="232">
        <v>4000</v>
      </c>
      <c r="Q22" s="229"/>
      <c r="R22" s="232">
        <v>4000</v>
      </c>
      <c r="S22" s="250" t="s">
        <v>1437</v>
      </c>
    </row>
    <row r="23" spans="1:19">
      <c r="A23" s="178"/>
      <c r="B23" s="11"/>
      <c r="C23" s="11"/>
      <c r="D23" s="11"/>
      <c r="E23" s="11"/>
      <c r="F23" s="11"/>
      <c r="G23" s="12"/>
      <c r="H23" s="11"/>
      <c r="I23" s="11"/>
      <c r="J23" s="11"/>
      <c r="K23" s="11"/>
      <c r="L23" s="11"/>
      <c r="M23" s="11"/>
      <c r="N23" s="11"/>
      <c r="O23" s="11"/>
      <c r="P23" s="11"/>
      <c r="S23" s="145"/>
    </row>
    <row r="24" spans="1:19">
      <c r="A24" s="28"/>
      <c r="B24" s="11"/>
      <c r="C24" s="11"/>
      <c r="D24" s="11"/>
      <c r="E24" s="11"/>
      <c r="F24" s="11"/>
      <c r="G24" s="12"/>
      <c r="H24" s="11"/>
      <c r="I24" s="11"/>
      <c r="J24" s="11"/>
      <c r="K24" s="11"/>
      <c r="L24" s="11"/>
      <c r="M24" s="11"/>
      <c r="N24" s="11"/>
      <c r="P24" s="214"/>
      <c r="Q24" s="279" t="s">
        <v>266</v>
      </c>
      <c r="R24" s="214" t="s">
        <v>242</v>
      </c>
    </row>
    <row r="25" spans="1:19">
      <c r="A25" s="28"/>
      <c r="B25" s="11"/>
      <c r="C25" s="11"/>
      <c r="D25" s="11"/>
      <c r="E25" s="11"/>
      <c r="F25" s="11"/>
      <c r="G25" s="12"/>
      <c r="H25" s="11"/>
      <c r="I25" s="11"/>
      <c r="J25" s="11"/>
      <c r="K25" s="11"/>
      <c r="L25" s="11"/>
      <c r="M25" s="11"/>
      <c r="N25" s="11"/>
      <c r="P25" s="260" t="s">
        <v>205</v>
      </c>
      <c r="Q25" s="280">
        <v>17</v>
      </c>
      <c r="R25" s="216">
        <f>Q10+Q11+Q12+Q13+Q15+R16+R17+R18+R19+R21+R22+Q9+Q8+Q7</f>
        <v>206672.67</v>
      </c>
      <c r="S25" s="11"/>
    </row>
    <row r="26" spans="1:19">
      <c r="A26" s="28"/>
      <c r="B26" s="11"/>
      <c r="C26" s="11"/>
      <c r="D26" s="11"/>
      <c r="E26" s="11"/>
      <c r="F26" s="11"/>
      <c r="G26" s="12"/>
      <c r="H26" s="11"/>
      <c r="I26" s="11"/>
      <c r="J26" s="11"/>
      <c r="K26" s="11"/>
      <c r="L26" s="11"/>
      <c r="M26" s="11"/>
      <c r="N26" s="11"/>
      <c r="O26" s="11"/>
      <c r="P26" s="11"/>
      <c r="Q26" s="11"/>
      <c r="R26" s="11"/>
      <c r="S26" s="11"/>
    </row>
    <row r="27" spans="1:19">
      <c r="A27" s="28"/>
      <c r="B27" s="11"/>
      <c r="C27" s="11"/>
      <c r="D27" s="11"/>
      <c r="E27" s="11"/>
      <c r="F27" s="11"/>
      <c r="G27" s="12"/>
      <c r="H27" s="11"/>
      <c r="I27" s="11"/>
      <c r="J27" s="11"/>
      <c r="K27" s="11"/>
      <c r="L27" s="11"/>
      <c r="M27" s="11"/>
      <c r="N27" s="11"/>
      <c r="O27" s="11"/>
      <c r="P27" s="11"/>
      <c r="Q27" s="11"/>
      <c r="R27" s="11"/>
      <c r="S27" s="11"/>
    </row>
    <row r="28" spans="1:19">
      <c r="A28" s="28"/>
      <c r="B28" s="11"/>
      <c r="C28" s="11"/>
      <c r="D28" s="11"/>
      <c r="E28" s="11"/>
      <c r="F28" s="11"/>
      <c r="G28" s="12"/>
      <c r="H28" s="11"/>
      <c r="I28" s="11"/>
      <c r="J28" s="11"/>
      <c r="K28" s="11"/>
      <c r="L28" s="11"/>
      <c r="M28" s="18"/>
      <c r="N28" s="11"/>
      <c r="O28" s="11"/>
      <c r="P28" s="11"/>
      <c r="Q28" s="11"/>
      <c r="R28" s="11"/>
      <c r="S28" s="11"/>
    </row>
    <row r="29" spans="1:19">
      <c r="A29" s="28"/>
      <c r="B29" s="11"/>
      <c r="C29" s="11"/>
      <c r="D29" s="11"/>
      <c r="E29" s="11"/>
      <c r="F29" s="11"/>
      <c r="G29" s="12"/>
      <c r="H29" s="11"/>
      <c r="I29" s="11"/>
      <c r="J29" s="11"/>
      <c r="K29" s="11"/>
      <c r="L29" s="11"/>
      <c r="M29" s="11"/>
      <c r="N29" s="11"/>
      <c r="O29" s="11"/>
      <c r="P29" s="11"/>
      <c r="Q29" s="11"/>
      <c r="R29" s="11"/>
      <c r="S29" s="11"/>
    </row>
    <row r="30" spans="1:19">
      <c r="A30" s="28"/>
      <c r="B30" s="11"/>
      <c r="C30" s="11"/>
      <c r="D30" s="11"/>
      <c r="E30" s="11"/>
      <c r="F30" s="11"/>
      <c r="G30" s="12"/>
      <c r="H30" s="11"/>
      <c r="I30" s="11"/>
      <c r="J30" s="11"/>
      <c r="K30" s="11"/>
      <c r="L30" s="11"/>
      <c r="M30" s="11"/>
      <c r="N30" s="11"/>
      <c r="O30" s="11"/>
      <c r="P30" s="11"/>
      <c r="Q30" s="11"/>
      <c r="R30" s="11"/>
      <c r="S30" s="11"/>
    </row>
    <row r="31" spans="1:19">
      <c r="A31" s="28"/>
      <c r="B31" s="11"/>
      <c r="C31" s="11"/>
      <c r="D31" s="11"/>
      <c r="E31" s="11"/>
      <c r="F31" s="11"/>
      <c r="G31" s="12"/>
      <c r="H31" s="11"/>
      <c r="I31" s="11"/>
      <c r="J31" s="11"/>
      <c r="K31" s="11"/>
      <c r="L31" s="11"/>
      <c r="M31" s="11"/>
      <c r="N31" s="11"/>
      <c r="O31" s="11"/>
      <c r="P31" s="11"/>
      <c r="Q31" s="11"/>
      <c r="R31" s="11"/>
      <c r="S31" s="11"/>
    </row>
    <row r="32" spans="1:19">
      <c r="A32" s="28"/>
      <c r="B32" s="11"/>
      <c r="C32" s="11"/>
      <c r="D32" s="11"/>
      <c r="E32" s="11"/>
      <c r="F32" s="11"/>
      <c r="G32" s="12"/>
      <c r="H32" s="11"/>
      <c r="I32" s="11"/>
      <c r="J32" s="11"/>
      <c r="K32" s="11"/>
      <c r="L32" s="11"/>
      <c r="M32" s="11"/>
      <c r="N32" s="11"/>
      <c r="S32" s="11"/>
    </row>
    <row r="33" spans="1:19">
      <c r="A33" s="28"/>
      <c r="B33" s="11"/>
      <c r="C33" s="11"/>
      <c r="D33" s="11"/>
      <c r="E33" s="11"/>
      <c r="F33" s="11"/>
      <c r="G33" s="12"/>
      <c r="H33" s="11"/>
      <c r="I33" s="11"/>
      <c r="J33" s="11"/>
      <c r="K33" s="11"/>
      <c r="L33" s="11"/>
      <c r="M33" s="11"/>
      <c r="N33" s="11"/>
      <c r="S33" s="11"/>
    </row>
    <row r="34" spans="1:19">
      <c r="A34" s="28"/>
      <c r="B34" s="11"/>
      <c r="C34" s="11"/>
      <c r="D34" s="11"/>
      <c r="E34" s="11"/>
      <c r="F34" s="11"/>
      <c r="G34" s="12"/>
      <c r="H34" s="11"/>
      <c r="I34" s="11"/>
      <c r="J34" s="11"/>
      <c r="K34" s="11"/>
      <c r="L34" s="11"/>
      <c r="M34" s="11"/>
      <c r="N34" s="11"/>
      <c r="S34" s="11"/>
    </row>
    <row r="35" spans="1:19">
      <c r="A35" s="28"/>
      <c r="B35" s="11"/>
      <c r="C35" s="11"/>
      <c r="D35" s="11"/>
      <c r="E35" s="11"/>
      <c r="F35" s="11"/>
      <c r="G35" s="12"/>
      <c r="H35" s="11"/>
      <c r="I35" s="11"/>
      <c r="J35" s="11"/>
      <c r="K35" s="11"/>
      <c r="L35" s="11"/>
      <c r="M35" s="11"/>
      <c r="N35" s="11"/>
      <c r="O35" s="11"/>
      <c r="P35" s="11"/>
      <c r="Q35" s="11"/>
      <c r="R35" s="11"/>
      <c r="S35" s="11"/>
    </row>
    <row r="36" spans="1:19">
      <c r="A36" s="28"/>
      <c r="B36" s="11"/>
      <c r="C36" s="11"/>
      <c r="D36" s="11"/>
      <c r="E36" s="11"/>
      <c r="F36" s="11"/>
      <c r="G36" s="12"/>
      <c r="H36" s="11"/>
      <c r="I36" s="11"/>
      <c r="J36" s="11"/>
      <c r="K36" s="11"/>
      <c r="L36" s="11"/>
      <c r="M36" s="11"/>
      <c r="N36" s="11"/>
      <c r="O36" s="11"/>
      <c r="P36" s="11"/>
      <c r="Q36" s="11"/>
      <c r="R36" s="11"/>
      <c r="S36" s="11"/>
    </row>
    <row r="37" spans="1:19">
      <c r="A37" s="28"/>
      <c r="B37" s="11"/>
      <c r="C37" s="11"/>
      <c r="D37" s="11"/>
      <c r="E37" s="11"/>
      <c r="F37" s="11"/>
      <c r="G37" s="12"/>
      <c r="H37" s="11"/>
      <c r="I37" s="11"/>
      <c r="J37" s="11"/>
      <c r="K37" s="11"/>
      <c r="L37" s="11"/>
      <c r="M37" s="11"/>
      <c r="N37" s="11"/>
      <c r="O37" s="11"/>
      <c r="P37" s="11"/>
      <c r="Q37" s="11"/>
      <c r="R37" s="11"/>
      <c r="S37" s="11"/>
    </row>
    <row r="38" spans="1:19">
      <c r="A38" s="28"/>
      <c r="B38" s="11"/>
      <c r="C38" s="11"/>
      <c r="D38" s="11"/>
      <c r="E38" s="11"/>
      <c r="F38" s="11"/>
      <c r="G38" s="12"/>
      <c r="H38" s="11"/>
      <c r="I38" s="11"/>
      <c r="J38" s="11"/>
      <c r="K38" s="11"/>
      <c r="L38" s="11"/>
      <c r="M38" s="11"/>
      <c r="N38" s="11"/>
      <c r="O38" s="11"/>
      <c r="P38" s="11"/>
      <c r="Q38" s="11"/>
      <c r="R38" s="11"/>
      <c r="S38" s="11"/>
    </row>
    <row r="39" spans="1:19">
      <c r="A39" s="28"/>
      <c r="B39" s="11"/>
      <c r="C39" s="11"/>
      <c r="D39" s="11"/>
      <c r="E39" s="11"/>
      <c r="F39" s="11"/>
      <c r="G39" s="12"/>
      <c r="H39" s="11"/>
      <c r="I39" s="11"/>
      <c r="J39" s="11"/>
      <c r="K39" s="11"/>
      <c r="L39" s="11"/>
      <c r="M39" s="11"/>
      <c r="N39" s="11"/>
      <c r="O39" s="11"/>
      <c r="P39" s="11"/>
      <c r="Q39" s="11"/>
      <c r="R39" s="11"/>
      <c r="S39" s="11"/>
    </row>
    <row r="40" spans="1:19">
      <c r="A40" s="28"/>
      <c r="B40" s="11"/>
      <c r="C40" s="11"/>
      <c r="D40" s="11"/>
      <c r="E40" s="11"/>
      <c r="F40" s="11"/>
      <c r="G40" s="12"/>
      <c r="H40" s="11"/>
      <c r="I40" s="11"/>
      <c r="J40" s="11"/>
      <c r="K40" s="11"/>
      <c r="L40" s="11"/>
      <c r="M40" s="11"/>
      <c r="N40" s="11"/>
      <c r="O40" s="11"/>
      <c r="P40" s="11"/>
      <c r="Q40" s="11"/>
      <c r="R40" s="11"/>
      <c r="S40" s="11"/>
    </row>
    <row r="41" spans="1:19">
      <c r="A41" s="28"/>
      <c r="B41" s="11"/>
      <c r="C41" s="11"/>
      <c r="D41" s="11"/>
      <c r="E41" s="11"/>
      <c r="F41" s="11"/>
      <c r="G41" s="12"/>
      <c r="H41" s="11"/>
      <c r="I41" s="11"/>
      <c r="J41" s="11"/>
      <c r="K41" s="11"/>
      <c r="L41" s="11"/>
      <c r="M41" s="11"/>
      <c r="N41" s="11"/>
      <c r="O41" s="11"/>
      <c r="P41" s="11"/>
      <c r="Q41" s="11"/>
      <c r="R41" s="11"/>
      <c r="S41" s="11"/>
    </row>
    <row r="42" spans="1:19">
      <c r="A42" s="28"/>
      <c r="B42" s="11"/>
      <c r="C42" s="11"/>
      <c r="D42" s="11"/>
      <c r="E42" s="11"/>
      <c r="F42" s="11"/>
      <c r="G42" s="12"/>
      <c r="H42" s="11"/>
      <c r="I42" s="11"/>
      <c r="J42" s="11"/>
      <c r="K42" s="11"/>
      <c r="L42" s="11"/>
      <c r="M42" s="11"/>
      <c r="N42" s="11"/>
      <c r="O42" s="11"/>
      <c r="P42" s="11"/>
      <c r="Q42" s="11"/>
      <c r="R42" s="11"/>
      <c r="S42" s="11"/>
    </row>
    <row r="43" spans="1:19">
      <c r="A43" s="28"/>
      <c r="B43" s="11"/>
      <c r="C43" s="11"/>
      <c r="D43" s="11"/>
      <c r="E43" s="11"/>
      <c r="F43" s="11"/>
      <c r="G43" s="12"/>
      <c r="H43" s="11"/>
      <c r="I43" s="11"/>
      <c r="J43" s="11"/>
      <c r="K43" s="11"/>
      <c r="L43" s="11"/>
      <c r="M43" s="11"/>
      <c r="N43" s="11"/>
      <c r="O43" s="11"/>
      <c r="P43" s="11"/>
      <c r="Q43" s="11"/>
      <c r="R43" s="11"/>
      <c r="S43" s="11"/>
    </row>
    <row r="44" spans="1:19">
      <c r="A44" s="28"/>
      <c r="B44" s="11"/>
      <c r="C44" s="11"/>
      <c r="D44" s="11"/>
      <c r="E44" s="11"/>
      <c r="F44" s="11"/>
      <c r="G44" s="12"/>
      <c r="H44" s="11"/>
      <c r="I44" s="11"/>
      <c r="J44" s="11"/>
      <c r="K44" s="11"/>
      <c r="L44" s="11"/>
      <c r="M44" s="11"/>
      <c r="N44" s="11"/>
      <c r="O44" s="11"/>
      <c r="P44" s="11"/>
      <c r="Q44" s="11"/>
      <c r="R44" s="11"/>
      <c r="S44" s="11"/>
    </row>
    <row r="45" spans="1:19">
      <c r="A45" s="28"/>
      <c r="B45" s="11"/>
      <c r="C45" s="11"/>
      <c r="D45" s="11"/>
      <c r="E45" s="11"/>
      <c r="F45" s="11"/>
      <c r="G45" s="12"/>
      <c r="H45" s="11"/>
      <c r="I45" s="11"/>
      <c r="J45" s="11"/>
      <c r="K45" s="11"/>
      <c r="L45" s="11"/>
      <c r="M45" s="11"/>
      <c r="N45" s="11"/>
      <c r="O45" s="11"/>
      <c r="P45" s="11"/>
      <c r="Q45" s="11"/>
      <c r="R45" s="11"/>
      <c r="S45" s="11"/>
    </row>
    <row r="46" spans="1:19">
      <c r="A46" s="28"/>
      <c r="B46" s="11"/>
      <c r="C46" s="11"/>
      <c r="D46" s="11"/>
      <c r="E46" s="11"/>
      <c r="F46" s="11"/>
      <c r="G46" s="12"/>
      <c r="H46" s="11"/>
      <c r="I46" s="11"/>
      <c r="J46" s="11"/>
      <c r="K46" s="11"/>
      <c r="L46" s="11"/>
      <c r="M46" s="11"/>
      <c r="N46" s="11"/>
      <c r="O46" s="11"/>
      <c r="P46" s="11"/>
      <c r="Q46" s="11"/>
      <c r="R46" s="11"/>
      <c r="S46" s="11"/>
    </row>
    <row r="47" spans="1:19">
      <c r="A47" s="28"/>
      <c r="B47" s="11"/>
      <c r="C47" s="11"/>
      <c r="D47" s="11"/>
      <c r="E47" s="11"/>
      <c r="F47" s="11"/>
      <c r="G47" s="12"/>
      <c r="H47" s="11"/>
      <c r="I47" s="11"/>
      <c r="J47" s="11"/>
      <c r="K47" s="11"/>
      <c r="L47" s="11"/>
      <c r="M47" s="11"/>
      <c r="N47" s="11"/>
      <c r="O47" s="11"/>
      <c r="P47" s="11"/>
      <c r="Q47" s="11"/>
      <c r="R47" s="11"/>
      <c r="S47" s="11"/>
    </row>
    <row r="48" spans="1:19">
      <c r="A48" s="28"/>
      <c r="B48" s="11"/>
      <c r="C48" s="11"/>
      <c r="D48" s="11"/>
      <c r="E48" s="11"/>
      <c r="F48" s="11"/>
      <c r="G48" s="12"/>
      <c r="H48" s="11"/>
      <c r="I48" s="11"/>
      <c r="J48" s="11"/>
      <c r="K48" s="11"/>
      <c r="L48" s="11"/>
      <c r="M48" s="11"/>
      <c r="N48" s="11"/>
      <c r="O48" s="11"/>
      <c r="P48" s="11"/>
      <c r="Q48" s="11"/>
      <c r="R48" s="11"/>
      <c r="S48" s="11"/>
    </row>
    <row r="49" spans="1:19">
      <c r="A49" s="28"/>
      <c r="B49" s="11"/>
      <c r="C49" s="11"/>
      <c r="D49" s="11"/>
      <c r="E49" s="11"/>
      <c r="F49" s="11"/>
      <c r="G49" s="12"/>
      <c r="H49" s="11"/>
      <c r="I49" s="11"/>
      <c r="J49" s="11"/>
      <c r="K49" s="11"/>
      <c r="L49" s="11"/>
      <c r="M49" s="11"/>
      <c r="N49" s="11"/>
      <c r="O49" s="11"/>
      <c r="P49" s="11"/>
      <c r="Q49" s="11"/>
      <c r="R49" s="11"/>
      <c r="S49" s="11"/>
    </row>
    <row r="50" spans="1:19">
      <c r="A50" s="28"/>
      <c r="B50" s="11"/>
      <c r="C50" s="11"/>
      <c r="D50" s="11"/>
      <c r="E50" s="11"/>
      <c r="F50" s="11"/>
      <c r="G50" s="12"/>
      <c r="H50" s="11"/>
      <c r="I50" s="11"/>
      <c r="J50" s="11"/>
      <c r="K50" s="11"/>
      <c r="L50" s="11"/>
      <c r="M50" s="11"/>
      <c r="N50" s="11"/>
      <c r="O50" s="11"/>
      <c r="P50" s="11"/>
      <c r="Q50" s="11"/>
      <c r="R50" s="11"/>
      <c r="S50" s="11"/>
    </row>
    <row r="51" spans="1:19">
      <c r="A51" s="28"/>
      <c r="B51" s="11"/>
      <c r="C51" s="11"/>
      <c r="D51" s="11"/>
      <c r="E51" s="11"/>
      <c r="F51" s="11"/>
      <c r="G51" s="12"/>
      <c r="H51" s="11"/>
      <c r="I51" s="11"/>
      <c r="J51" s="11"/>
      <c r="K51" s="11"/>
      <c r="L51" s="11"/>
      <c r="M51" s="11"/>
      <c r="N51" s="11"/>
      <c r="O51" s="11"/>
      <c r="P51" s="11"/>
      <c r="Q51" s="11"/>
      <c r="R51" s="11"/>
      <c r="S51" s="11"/>
    </row>
    <row r="52" spans="1:19">
      <c r="A52" s="28"/>
      <c r="B52" s="11"/>
      <c r="C52" s="11"/>
      <c r="D52" s="11"/>
      <c r="E52" s="11"/>
      <c r="F52" s="11"/>
      <c r="G52" s="12"/>
      <c r="H52" s="11"/>
      <c r="I52" s="11"/>
      <c r="J52" s="11"/>
      <c r="K52" s="11"/>
      <c r="L52" s="11"/>
      <c r="M52" s="11"/>
      <c r="N52" s="11"/>
      <c r="O52" s="11"/>
      <c r="P52" s="11"/>
      <c r="Q52" s="11"/>
      <c r="R52" s="11"/>
      <c r="S52" s="11"/>
    </row>
    <row r="53" spans="1:19">
      <c r="A53" s="28"/>
      <c r="B53" s="11"/>
      <c r="C53" s="11"/>
      <c r="D53" s="11"/>
      <c r="E53" s="11"/>
      <c r="F53" s="11"/>
      <c r="G53" s="12"/>
      <c r="H53" s="11"/>
      <c r="I53" s="11"/>
      <c r="J53" s="11"/>
      <c r="K53" s="11"/>
      <c r="L53" s="11"/>
      <c r="M53" s="11"/>
      <c r="N53" s="11"/>
      <c r="O53" s="11"/>
      <c r="P53" s="11"/>
      <c r="Q53" s="11"/>
      <c r="R53" s="11"/>
      <c r="S53" s="11"/>
    </row>
    <row r="54" spans="1:19">
      <c r="A54" s="28"/>
      <c r="B54" s="11"/>
      <c r="C54" s="11"/>
      <c r="D54" s="11"/>
      <c r="E54" s="11"/>
      <c r="F54" s="11"/>
      <c r="G54" s="12"/>
      <c r="H54" s="11"/>
      <c r="I54" s="11"/>
      <c r="J54" s="11"/>
      <c r="K54" s="11"/>
      <c r="L54" s="11"/>
      <c r="M54" s="11"/>
      <c r="N54" s="11"/>
      <c r="O54" s="11"/>
      <c r="P54" s="11"/>
      <c r="Q54" s="11"/>
      <c r="R54" s="11"/>
      <c r="S54" s="11"/>
    </row>
    <row r="55" spans="1:19">
      <c r="A55" s="28"/>
      <c r="B55" s="11"/>
      <c r="C55" s="11"/>
      <c r="D55" s="11"/>
      <c r="E55" s="11"/>
      <c r="F55" s="11"/>
      <c r="G55" s="12"/>
      <c r="H55" s="11"/>
      <c r="I55" s="11"/>
      <c r="J55" s="11"/>
      <c r="K55" s="11"/>
      <c r="L55" s="11"/>
      <c r="M55" s="11"/>
      <c r="N55" s="11"/>
      <c r="O55" s="11"/>
      <c r="P55" s="11"/>
      <c r="Q55" s="11"/>
      <c r="R55" s="11"/>
      <c r="S55" s="11"/>
    </row>
    <row r="56" spans="1:19">
      <c r="A56" s="28"/>
      <c r="B56" s="11"/>
      <c r="C56" s="11"/>
      <c r="D56" s="11"/>
      <c r="E56" s="11"/>
      <c r="F56" s="11"/>
      <c r="G56" s="12"/>
      <c r="H56" s="11"/>
      <c r="I56" s="11"/>
      <c r="J56" s="11"/>
      <c r="K56" s="11"/>
      <c r="L56" s="11"/>
      <c r="M56" s="11"/>
      <c r="N56" s="11"/>
      <c r="O56" s="11"/>
      <c r="P56" s="11"/>
      <c r="Q56" s="11"/>
      <c r="R56" s="11"/>
      <c r="S56" s="11"/>
    </row>
    <row r="57" spans="1:19">
      <c r="A57" s="28"/>
      <c r="B57" s="11"/>
      <c r="C57" s="11"/>
      <c r="D57" s="11"/>
      <c r="E57" s="11"/>
      <c r="F57" s="11"/>
      <c r="G57" s="12"/>
      <c r="H57" s="11"/>
      <c r="I57" s="11"/>
      <c r="J57" s="11"/>
      <c r="K57" s="11"/>
      <c r="L57" s="11"/>
      <c r="M57" s="11"/>
      <c r="N57" s="11"/>
      <c r="O57" s="11"/>
      <c r="P57" s="11"/>
      <c r="Q57" s="11"/>
      <c r="R57" s="11"/>
      <c r="S57" s="11"/>
    </row>
    <row r="58" spans="1:19">
      <c r="A58" s="28"/>
      <c r="B58" s="11"/>
      <c r="C58" s="11"/>
      <c r="D58" s="11"/>
      <c r="E58" s="11"/>
      <c r="F58" s="11"/>
      <c r="G58" s="12"/>
      <c r="H58" s="11"/>
      <c r="I58" s="11"/>
      <c r="J58" s="11"/>
      <c r="K58" s="11"/>
      <c r="L58" s="11"/>
      <c r="M58" s="11"/>
      <c r="N58" s="11"/>
      <c r="O58" s="11"/>
      <c r="P58" s="11"/>
      <c r="Q58" s="11"/>
      <c r="R58" s="11"/>
      <c r="S58" s="11"/>
    </row>
    <row r="59" spans="1:19">
      <c r="A59" s="28"/>
      <c r="B59" s="11"/>
      <c r="C59" s="11"/>
      <c r="D59" s="11"/>
      <c r="E59" s="11"/>
      <c r="F59" s="11"/>
      <c r="G59" s="12"/>
      <c r="H59" s="11"/>
      <c r="I59" s="11"/>
      <c r="J59" s="11"/>
      <c r="K59" s="11"/>
      <c r="L59" s="11"/>
      <c r="M59" s="11"/>
      <c r="N59" s="11"/>
      <c r="O59" s="11"/>
      <c r="P59" s="11"/>
      <c r="Q59" s="11"/>
      <c r="R59" s="11"/>
      <c r="S59" s="11"/>
    </row>
    <row r="60" spans="1:19">
      <c r="A60" s="28"/>
      <c r="B60" s="11"/>
      <c r="C60" s="11"/>
      <c r="D60" s="11"/>
      <c r="E60" s="11"/>
      <c r="F60" s="11"/>
      <c r="G60" s="12"/>
      <c r="H60" s="11"/>
      <c r="I60" s="11"/>
      <c r="J60" s="11"/>
      <c r="K60" s="11"/>
      <c r="L60" s="11"/>
      <c r="M60" s="11"/>
      <c r="N60" s="11"/>
      <c r="O60" s="11"/>
      <c r="P60" s="11"/>
      <c r="Q60" s="11"/>
      <c r="R60" s="11"/>
      <c r="S60" s="11"/>
    </row>
    <row r="61" spans="1:19">
      <c r="A61" s="28"/>
      <c r="B61" s="11"/>
      <c r="C61" s="11"/>
      <c r="D61" s="11"/>
      <c r="E61" s="11"/>
      <c r="F61" s="11"/>
      <c r="G61" s="12"/>
      <c r="H61" s="11"/>
      <c r="I61" s="11"/>
      <c r="J61" s="11"/>
      <c r="K61" s="11"/>
      <c r="L61" s="11"/>
      <c r="M61" s="11"/>
      <c r="N61" s="11"/>
      <c r="O61" s="11"/>
      <c r="P61" s="11"/>
      <c r="Q61" s="11"/>
      <c r="R61" s="11"/>
      <c r="S61" s="11"/>
    </row>
    <row r="62" spans="1:19">
      <c r="A62" s="28"/>
      <c r="B62" s="11"/>
      <c r="C62" s="11"/>
      <c r="D62" s="11"/>
      <c r="E62" s="11"/>
      <c r="F62" s="11"/>
      <c r="G62" s="12"/>
      <c r="H62" s="11"/>
      <c r="I62" s="11"/>
      <c r="J62" s="11"/>
      <c r="K62" s="11"/>
      <c r="L62" s="11"/>
      <c r="M62" s="11"/>
      <c r="N62" s="11"/>
      <c r="O62" s="11"/>
      <c r="P62" s="11"/>
      <c r="Q62" s="11"/>
      <c r="R62" s="11"/>
      <c r="S62" s="11"/>
    </row>
    <row r="63" spans="1:19">
      <c r="A63" s="28"/>
      <c r="B63" s="11"/>
      <c r="C63" s="11"/>
      <c r="D63" s="11"/>
      <c r="E63" s="11"/>
      <c r="F63" s="11"/>
      <c r="G63" s="12"/>
      <c r="H63" s="11"/>
      <c r="I63" s="11"/>
      <c r="J63" s="11"/>
      <c r="K63" s="11"/>
      <c r="L63" s="11"/>
      <c r="M63" s="11"/>
      <c r="N63" s="11"/>
      <c r="O63" s="11"/>
      <c r="P63" s="11"/>
      <c r="Q63" s="11"/>
      <c r="R63" s="11"/>
      <c r="S63" s="11"/>
    </row>
    <row r="64" spans="1:19">
      <c r="A64" s="28"/>
      <c r="B64" s="11"/>
      <c r="C64" s="11"/>
      <c r="D64" s="11"/>
      <c r="E64" s="11"/>
      <c r="F64" s="11"/>
      <c r="G64" s="12"/>
      <c r="H64" s="11"/>
      <c r="I64" s="11"/>
      <c r="J64" s="11"/>
      <c r="K64" s="11"/>
      <c r="L64" s="11"/>
      <c r="M64" s="11"/>
      <c r="N64" s="11"/>
      <c r="O64" s="11"/>
      <c r="P64" s="11"/>
      <c r="Q64" s="11"/>
      <c r="R64" s="11"/>
      <c r="S64" s="11"/>
    </row>
    <row r="65" spans="1:19">
      <c r="A65" s="28"/>
      <c r="B65" s="11"/>
      <c r="C65" s="11"/>
      <c r="D65" s="11"/>
      <c r="E65" s="11"/>
      <c r="F65" s="11"/>
      <c r="G65" s="12"/>
      <c r="H65" s="11"/>
      <c r="I65" s="11"/>
      <c r="J65" s="11"/>
      <c r="K65" s="11"/>
      <c r="L65" s="11"/>
      <c r="M65" s="11"/>
      <c r="N65" s="11"/>
      <c r="O65" s="11"/>
      <c r="P65" s="11"/>
      <c r="Q65" s="11"/>
      <c r="R65" s="11"/>
      <c r="S65" s="11"/>
    </row>
    <row r="66" spans="1:19">
      <c r="A66" s="28"/>
      <c r="B66" s="11"/>
      <c r="C66" s="11"/>
      <c r="D66" s="11"/>
      <c r="E66" s="11"/>
      <c r="F66" s="11"/>
      <c r="G66" s="12"/>
      <c r="H66" s="11"/>
      <c r="I66" s="11"/>
      <c r="J66" s="11"/>
      <c r="K66" s="11"/>
      <c r="L66" s="11"/>
      <c r="M66" s="11"/>
      <c r="N66" s="11"/>
      <c r="O66" s="11"/>
      <c r="P66" s="11"/>
      <c r="Q66" s="11"/>
      <c r="R66" s="11"/>
      <c r="S66" s="11"/>
    </row>
    <row r="67" spans="1:19">
      <c r="A67" s="28"/>
      <c r="B67" s="11"/>
      <c r="C67" s="11"/>
      <c r="D67" s="11"/>
      <c r="E67" s="11"/>
      <c r="F67" s="11"/>
      <c r="G67" s="12"/>
      <c r="H67" s="11"/>
      <c r="I67" s="11"/>
      <c r="J67" s="11"/>
      <c r="K67" s="11"/>
      <c r="L67" s="11"/>
      <c r="M67" s="11"/>
      <c r="N67" s="11"/>
      <c r="O67" s="11"/>
      <c r="P67" s="11"/>
      <c r="Q67" s="11"/>
      <c r="R67" s="11"/>
      <c r="S67" s="11"/>
    </row>
    <row r="68" spans="1:19">
      <c r="A68" s="28"/>
      <c r="B68" s="11"/>
      <c r="C68" s="11"/>
      <c r="D68" s="11"/>
      <c r="E68" s="11"/>
      <c r="F68" s="11"/>
      <c r="G68" s="12"/>
      <c r="H68" s="11"/>
      <c r="I68" s="11"/>
      <c r="J68" s="11"/>
      <c r="K68" s="11"/>
      <c r="L68" s="11"/>
      <c r="M68" s="11"/>
      <c r="N68" s="11"/>
      <c r="O68" s="11"/>
      <c r="P68" s="11"/>
      <c r="Q68" s="11"/>
      <c r="R68" s="11"/>
      <c r="S68" s="11"/>
    </row>
    <row r="69" spans="1:19">
      <c r="A69" s="28"/>
      <c r="B69" s="11"/>
      <c r="C69" s="11"/>
      <c r="D69" s="11"/>
      <c r="E69" s="11"/>
      <c r="F69" s="11"/>
      <c r="G69" s="12"/>
      <c r="H69" s="11"/>
      <c r="I69" s="11"/>
      <c r="J69" s="11"/>
      <c r="K69" s="11"/>
      <c r="L69" s="11"/>
      <c r="M69" s="11"/>
      <c r="N69" s="11"/>
      <c r="O69" s="11"/>
      <c r="P69" s="11"/>
      <c r="Q69" s="11"/>
      <c r="R69" s="11"/>
      <c r="S69" s="11"/>
    </row>
    <row r="70" spans="1:19">
      <c r="A70" s="28"/>
      <c r="B70" s="11"/>
      <c r="C70" s="11"/>
      <c r="D70" s="11"/>
      <c r="E70" s="11"/>
      <c r="F70" s="11"/>
      <c r="G70" s="12"/>
      <c r="H70" s="11"/>
      <c r="I70" s="11"/>
      <c r="J70" s="11"/>
      <c r="K70" s="11"/>
      <c r="L70" s="11"/>
      <c r="M70" s="11"/>
      <c r="N70" s="11"/>
      <c r="O70" s="11"/>
      <c r="P70" s="11"/>
      <c r="Q70" s="11"/>
      <c r="R70" s="11"/>
      <c r="S70" s="11"/>
    </row>
    <row r="71" spans="1:19">
      <c r="A71" s="28"/>
      <c r="B71" s="11"/>
      <c r="C71" s="11"/>
      <c r="D71" s="11"/>
      <c r="E71" s="11"/>
      <c r="F71" s="11"/>
      <c r="G71" s="12"/>
      <c r="H71" s="11"/>
      <c r="I71" s="11"/>
      <c r="J71" s="11"/>
      <c r="K71" s="11"/>
      <c r="L71" s="11"/>
      <c r="M71" s="11"/>
      <c r="N71" s="11"/>
      <c r="O71" s="11"/>
      <c r="P71" s="11"/>
      <c r="Q71" s="11"/>
      <c r="R71" s="11"/>
      <c r="S71" s="11"/>
    </row>
    <row r="72" spans="1:19">
      <c r="A72" s="28"/>
      <c r="B72" s="11"/>
      <c r="C72" s="11"/>
      <c r="D72" s="11"/>
      <c r="E72" s="11"/>
      <c r="F72" s="11"/>
      <c r="G72" s="12"/>
      <c r="H72" s="11"/>
      <c r="I72" s="11"/>
      <c r="J72" s="11"/>
      <c r="K72" s="11"/>
      <c r="L72" s="11"/>
      <c r="M72" s="11"/>
      <c r="N72" s="11"/>
      <c r="O72" s="11"/>
      <c r="P72" s="11"/>
      <c r="Q72" s="11"/>
      <c r="R72" s="11"/>
      <c r="S72" s="11"/>
    </row>
    <row r="73" spans="1:19">
      <c r="A73" s="28"/>
      <c r="B73" s="11"/>
      <c r="C73" s="11"/>
      <c r="D73" s="11"/>
      <c r="E73" s="11"/>
      <c r="F73" s="11"/>
      <c r="G73" s="12"/>
      <c r="H73" s="11"/>
      <c r="I73" s="11"/>
      <c r="J73" s="11"/>
      <c r="K73" s="11"/>
      <c r="L73" s="11"/>
      <c r="M73" s="11"/>
      <c r="N73" s="11"/>
      <c r="O73" s="11"/>
      <c r="P73" s="11"/>
      <c r="Q73" s="11"/>
      <c r="R73" s="11"/>
      <c r="S73" s="11"/>
    </row>
    <row r="74" spans="1:19">
      <c r="A74" s="28"/>
      <c r="B74" s="11"/>
      <c r="C74" s="11"/>
      <c r="D74" s="11"/>
      <c r="E74" s="11"/>
      <c r="F74" s="11"/>
      <c r="G74" s="12"/>
      <c r="H74" s="11"/>
      <c r="I74" s="11"/>
      <c r="J74" s="11"/>
      <c r="K74" s="11"/>
      <c r="L74" s="11"/>
      <c r="M74" s="11"/>
      <c r="N74" s="11"/>
      <c r="O74" s="11"/>
      <c r="P74" s="11"/>
      <c r="Q74" s="11"/>
      <c r="R74" s="11"/>
      <c r="S74" s="11"/>
    </row>
    <row r="75" spans="1:19">
      <c r="A75" s="28"/>
      <c r="B75" s="11"/>
      <c r="C75" s="11"/>
      <c r="D75" s="11"/>
      <c r="E75" s="11"/>
      <c r="F75" s="11"/>
      <c r="G75" s="12"/>
      <c r="H75" s="11"/>
      <c r="I75" s="11"/>
      <c r="J75" s="11"/>
      <c r="K75" s="11"/>
      <c r="L75" s="11"/>
      <c r="M75" s="11"/>
      <c r="N75" s="11"/>
      <c r="O75" s="11"/>
      <c r="P75" s="11"/>
      <c r="Q75" s="11"/>
      <c r="R75" s="11"/>
      <c r="S75" s="11"/>
    </row>
    <row r="76" spans="1:19">
      <c r="A76" s="28"/>
      <c r="B76" s="11"/>
      <c r="C76" s="11"/>
      <c r="D76" s="11"/>
      <c r="E76" s="11"/>
      <c r="F76" s="11"/>
      <c r="G76" s="12"/>
      <c r="H76" s="11"/>
      <c r="I76" s="11"/>
      <c r="J76" s="11"/>
      <c r="K76" s="11"/>
      <c r="L76" s="11"/>
      <c r="M76" s="11"/>
      <c r="N76" s="11"/>
      <c r="O76" s="11"/>
      <c r="P76" s="11"/>
      <c r="Q76" s="11"/>
      <c r="R76" s="11"/>
      <c r="S76" s="11"/>
    </row>
    <row r="77" spans="1:19">
      <c r="A77" s="28"/>
      <c r="B77" s="11"/>
      <c r="C77" s="11"/>
      <c r="D77" s="11"/>
      <c r="E77" s="11"/>
      <c r="F77" s="11"/>
      <c r="G77" s="12"/>
      <c r="H77" s="11"/>
      <c r="I77" s="11"/>
      <c r="J77" s="11"/>
      <c r="K77" s="11"/>
      <c r="L77" s="11"/>
      <c r="M77" s="11"/>
      <c r="N77" s="11"/>
      <c r="O77" s="11"/>
      <c r="P77" s="11"/>
      <c r="Q77" s="11"/>
      <c r="R77" s="11"/>
      <c r="S77" s="11"/>
    </row>
    <row r="78" spans="1:19">
      <c r="A78" s="28"/>
      <c r="B78" s="11"/>
      <c r="C78" s="11"/>
      <c r="D78" s="11"/>
      <c r="E78" s="11"/>
      <c r="F78" s="11"/>
      <c r="G78" s="12"/>
      <c r="H78" s="11"/>
      <c r="I78" s="11"/>
      <c r="J78" s="11"/>
      <c r="K78" s="11"/>
      <c r="L78" s="11"/>
      <c r="M78" s="11"/>
      <c r="N78" s="11"/>
      <c r="O78" s="11"/>
      <c r="P78" s="11"/>
      <c r="Q78" s="11"/>
      <c r="R78" s="11"/>
      <c r="S78" s="11"/>
    </row>
    <row r="79" spans="1:19">
      <c r="A79" s="28"/>
      <c r="B79" s="11"/>
      <c r="C79" s="11"/>
      <c r="D79" s="11"/>
      <c r="E79" s="11"/>
      <c r="F79" s="11"/>
      <c r="G79" s="12"/>
      <c r="H79" s="11"/>
      <c r="I79" s="11"/>
      <c r="J79" s="11"/>
      <c r="K79" s="11"/>
      <c r="L79" s="11"/>
      <c r="M79" s="11"/>
      <c r="N79" s="11"/>
      <c r="O79" s="11"/>
      <c r="P79" s="11"/>
      <c r="Q79" s="11"/>
      <c r="R79" s="11"/>
      <c r="S79" s="11"/>
    </row>
    <row r="80" spans="1:19">
      <c r="A80" s="28"/>
      <c r="B80" s="11"/>
      <c r="C80" s="11"/>
      <c r="D80" s="11"/>
      <c r="E80" s="11"/>
      <c r="F80" s="11"/>
      <c r="G80" s="12"/>
      <c r="H80" s="11"/>
      <c r="I80" s="11"/>
      <c r="J80" s="11"/>
      <c r="K80" s="11"/>
      <c r="L80" s="11"/>
      <c r="M80" s="11"/>
      <c r="N80" s="11"/>
      <c r="O80" s="11"/>
      <c r="P80" s="11"/>
      <c r="Q80" s="11"/>
      <c r="R80" s="11"/>
      <c r="S80" s="11"/>
    </row>
    <row r="81" spans="1:19">
      <c r="A81" s="28"/>
      <c r="B81" s="11"/>
      <c r="C81" s="11"/>
      <c r="D81" s="11"/>
      <c r="E81" s="11"/>
      <c r="F81" s="11"/>
      <c r="G81" s="12"/>
      <c r="H81" s="11"/>
      <c r="I81" s="11"/>
      <c r="J81" s="11"/>
      <c r="K81" s="11"/>
      <c r="L81" s="11"/>
      <c r="M81" s="11"/>
      <c r="N81" s="11"/>
      <c r="O81" s="11"/>
      <c r="P81" s="11"/>
      <c r="Q81" s="11"/>
      <c r="R81" s="11"/>
      <c r="S81" s="11"/>
    </row>
    <row r="82" spans="1:19">
      <c r="A82" s="28"/>
      <c r="B82" s="11"/>
      <c r="C82" s="11"/>
      <c r="D82" s="11"/>
      <c r="E82" s="11"/>
      <c r="F82" s="11"/>
      <c r="G82" s="12"/>
      <c r="H82" s="11"/>
      <c r="I82" s="11"/>
      <c r="J82" s="11"/>
      <c r="K82" s="11"/>
      <c r="L82" s="11"/>
      <c r="M82" s="11"/>
      <c r="N82" s="11"/>
      <c r="O82" s="11"/>
      <c r="P82" s="11"/>
      <c r="Q82" s="11"/>
      <c r="R82" s="11"/>
      <c r="S82" s="11"/>
    </row>
    <row r="83" spans="1:19">
      <c r="A83" s="28"/>
      <c r="B83" s="11"/>
      <c r="C83" s="11"/>
      <c r="D83" s="11"/>
      <c r="E83" s="11"/>
      <c r="F83" s="11"/>
      <c r="G83" s="12"/>
      <c r="H83" s="11"/>
      <c r="I83" s="11"/>
      <c r="J83" s="11"/>
      <c r="K83" s="11"/>
      <c r="L83" s="11"/>
      <c r="M83" s="11"/>
      <c r="N83" s="11"/>
      <c r="O83" s="11"/>
      <c r="P83" s="11"/>
      <c r="Q83" s="11"/>
      <c r="R83" s="11"/>
      <c r="S83" s="11"/>
    </row>
    <row r="84" spans="1:19">
      <c r="A84" s="28"/>
      <c r="B84" s="11"/>
      <c r="C84" s="11"/>
      <c r="D84" s="11"/>
      <c r="E84" s="11"/>
      <c r="F84" s="11"/>
      <c r="G84" s="12"/>
      <c r="H84" s="11"/>
      <c r="I84" s="11"/>
      <c r="J84" s="11"/>
      <c r="K84" s="11"/>
      <c r="L84" s="11"/>
      <c r="M84" s="11"/>
      <c r="N84" s="11"/>
      <c r="O84" s="11"/>
      <c r="P84" s="11"/>
      <c r="Q84" s="11"/>
      <c r="R84" s="11"/>
      <c r="S84" s="11"/>
    </row>
    <row r="85" spans="1:19">
      <c r="A85" s="28"/>
      <c r="B85" s="11"/>
      <c r="C85" s="11"/>
      <c r="D85" s="11"/>
      <c r="E85" s="11"/>
      <c r="F85" s="11"/>
      <c r="G85" s="12"/>
      <c r="H85" s="11"/>
      <c r="I85" s="11"/>
      <c r="J85" s="11"/>
      <c r="K85" s="11"/>
      <c r="L85" s="11"/>
      <c r="M85" s="11"/>
      <c r="N85" s="11"/>
      <c r="O85" s="11"/>
      <c r="P85" s="11"/>
      <c r="Q85" s="11"/>
      <c r="R85" s="11"/>
      <c r="S85" s="11"/>
    </row>
    <row r="86" spans="1:19">
      <c r="A86" s="28"/>
      <c r="B86" s="11"/>
      <c r="C86" s="11"/>
      <c r="D86" s="11"/>
      <c r="E86" s="11"/>
      <c r="F86" s="11"/>
      <c r="G86" s="12"/>
      <c r="H86" s="11"/>
      <c r="I86" s="11"/>
      <c r="J86" s="11"/>
      <c r="K86" s="11"/>
      <c r="L86" s="11"/>
      <c r="M86" s="11"/>
      <c r="N86" s="11"/>
      <c r="O86" s="11"/>
      <c r="P86" s="11"/>
      <c r="Q86" s="11"/>
      <c r="R86" s="11"/>
      <c r="S86" s="11"/>
    </row>
    <row r="87" spans="1:19">
      <c r="A87" s="28"/>
      <c r="B87" s="11"/>
      <c r="C87" s="11"/>
      <c r="D87" s="11"/>
      <c r="E87" s="11"/>
      <c r="F87" s="11"/>
      <c r="G87" s="12"/>
      <c r="H87" s="11"/>
      <c r="I87" s="11"/>
      <c r="J87" s="11"/>
      <c r="K87" s="11"/>
      <c r="L87" s="11"/>
      <c r="M87" s="11"/>
      <c r="N87" s="11"/>
      <c r="O87" s="11"/>
      <c r="P87" s="11"/>
      <c r="Q87" s="11"/>
      <c r="R87" s="11"/>
      <c r="S87" s="11"/>
    </row>
    <row r="88" spans="1:19">
      <c r="A88" s="28"/>
      <c r="B88" s="11"/>
      <c r="C88" s="11"/>
      <c r="D88" s="11"/>
      <c r="E88" s="11"/>
      <c r="F88" s="11"/>
      <c r="G88" s="12"/>
      <c r="H88" s="11"/>
      <c r="I88" s="11"/>
      <c r="J88" s="11"/>
      <c r="K88" s="11"/>
      <c r="L88" s="11"/>
      <c r="M88" s="11"/>
      <c r="N88" s="11"/>
      <c r="O88" s="11"/>
      <c r="P88" s="11"/>
      <c r="Q88" s="11"/>
      <c r="R88" s="11"/>
      <c r="S88" s="11"/>
    </row>
    <row r="89" spans="1:19">
      <c r="A89" s="28"/>
      <c r="B89" s="11"/>
      <c r="C89" s="11"/>
      <c r="D89" s="11"/>
      <c r="E89" s="11"/>
      <c r="F89" s="11"/>
      <c r="G89" s="12"/>
      <c r="H89" s="11"/>
      <c r="I89" s="11"/>
      <c r="J89" s="11"/>
      <c r="K89" s="11"/>
      <c r="L89" s="11"/>
      <c r="M89" s="11"/>
      <c r="N89" s="11"/>
      <c r="O89" s="11"/>
      <c r="P89" s="11"/>
      <c r="Q89" s="11"/>
      <c r="R89" s="11"/>
      <c r="S89" s="11"/>
    </row>
    <row r="90" spans="1:19">
      <c r="A90" s="28"/>
      <c r="B90" s="11"/>
      <c r="C90" s="11"/>
      <c r="D90" s="11"/>
      <c r="E90" s="11"/>
      <c r="F90" s="11"/>
      <c r="G90" s="12"/>
      <c r="H90" s="11"/>
      <c r="I90" s="11"/>
      <c r="J90" s="11"/>
      <c r="K90" s="11"/>
      <c r="L90" s="11"/>
      <c r="M90" s="11"/>
      <c r="N90" s="11"/>
      <c r="O90" s="11"/>
      <c r="P90" s="11"/>
      <c r="Q90" s="11"/>
      <c r="R90" s="11"/>
      <c r="S90" s="11"/>
    </row>
    <row r="91" spans="1:19">
      <c r="A91" s="28"/>
      <c r="B91" s="11"/>
      <c r="C91" s="11"/>
      <c r="D91" s="11"/>
      <c r="E91" s="11"/>
      <c r="F91" s="11"/>
      <c r="G91" s="12"/>
      <c r="H91" s="11"/>
      <c r="I91" s="11"/>
      <c r="J91" s="11"/>
      <c r="K91" s="11"/>
      <c r="L91" s="11"/>
      <c r="M91" s="11"/>
      <c r="N91" s="11"/>
      <c r="O91" s="11"/>
      <c r="P91" s="11"/>
      <c r="Q91" s="11"/>
      <c r="R91" s="11"/>
      <c r="S91" s="11"/>
    </row>
    <row r="92" spans="1:19">
      <c r="A92" s="28"/>
      <c r="B92" s="11"/>
      <c r="C92" s="11"/>
      <c r="D92" s="11"/>
      <c r="E92" s="11"/>
      <c r="F92" s="11"/>
      <c r="G92" s="12"/>
      <c r="H92" s="11"/>
      <c r="I92" s="11"/>
      <c r="J92" s="11"/>
      <c r="K92" s="11"/>
      <c r="L92" s="11"/>
      <c r="M92" s="11"/>
      <c r="N92" s="11"/>
      <c r="O92" s="11"/>
      <c r="P92" s="11"/>
      <c r="Q92" s="11"/>
      <c r="R92" s="11"/>
      <c r="S92" s="11"/>
    </row>
    <row r="93" spans="1:19">
      <c r="A93" s="28"/>
      <c r="B93" s="11"/>
      <c r="C93" s="11"/>
      <c r="D93" s="11"/>
      <c r="E93" s="11"/>
      <c r="F93" s="11"/>
      <c r="G93" s="12"/>
      <c r="H93" s="11"/>
      <c r="I93" s="11"/>
      <c r="J93" s="11"/>
      <c r="K93" s="11"/>
      <c r="L93" s="11"/>
      <c r="M93" s="11"/>
      <c r="N93" s="11"/>
      <c r="O93" s="11"/>
      <c r="P93" s="11"/>
      <c r="Q93" s="11"/>
      <c r="R93" s="11"/>
      <c r="S93" s="11"/>
    </row>
    <row r="94" spans="1:19">
      <c r="A94" s="28"/>
      <c r="B94" s="11"/>
      <c r="C94" s="11"/>
      <c r="D94" s="11"/>
      <c r="E94" s="11"/>
      <c r="F94" s="11"/>
      <c r="G94" s="12"/>
      <c r="H94" s="11"/>
      <c r="I94" s="11"/>
      <c r="J94" s="11"/>
      <c r="K94" s="11"/>
      <c r="L94" s="11"/>
      <c r="M94" s="11"/>
      <c r="N94" s="11"/>
      <c r="O94" s="11"/>
      <c r="P94" s="11"/>
      <c r="Q94" s="11"/>
      <c r="R94" s="11"/>
      <c r="S94" s="11"/>
    </row>
    <row r="95" spans="1:19">
      <c r="A95" s="28"/>
      <c r="B95" s="11"/>
      <c r="C95" s="11"/>
      <c r="D95" s="11"/>
      <c r="E95" s="11"/>
      <c r="F95" s="11"/>
      <c r="G95" s="12"/>
      <c r="H95" s="11"/>
      <c r="I95" s="11"/>
      <c r="J95" s="11"/>
      <c r="K95" s="11"/>
      <c r="L95" s="11"/>
      <c r="M95" s="11"/>
      <c r="N95" s="11"/>
      <c r="O95" s="11"/>
      <c r="P95" s="11"/>
      <c r="Q95" s="11"/>
      <c r="R95" s="11"/>
      <c r="S95" s="11"/>
    </row>
    <row r="96" spans="1:19">
      <c r="A96" s="28"/>
      <c r="B96" s="11"/>
      <c r="C96" s="11"/>
      <c r="D96" s="11"/>
      <c r="E96" s="11"/>
      <c r="F96" s="11"/>
      <c r="G96" s="12"/>
      <c r="H96" s="11"/>
      <c r="I96" s="11"/>
      <c r="J96" s="11"/>
      <c r="K96" s="11"/>
      <c r="L96" s="11"/>
      <c r="M96" s="11"/>
      <c r="N96" s="11"/>
      <c r="O96" s="11"/>
      <c r="P96" s="11"/>
      <c r="Q96" s="11"/>
      <c r="R96" s="11"/>
      <c r="S96" s="11"/>
    </row>
    <row r="97" spans="1:19">
      <c r="A97" s="28"/>
      <c r="B97" s="11"/>
      <c r="C97" s="11"/>
      <c r="D97" s="11"/>
      <c r="E97" s="11"/>
      <c r="F97" s="11"/>
      <c r="G97" s="12"/>
      <c r="H97" s="11"/>
      <c r="I97" s="11"/>
      <c r="J97" s="11"/>
      <c r="K97" s="11"/>
      <c r="L97" s="11"/>
      <c r="M97" s="11"/>
      <c r="N97" s="11"/>
      <c r="O97" s="11"/>
      <c r="P97" s="11"/>
      <c r="Q97" s="11"/>
      <c r="R97" s="11"/>
      <c r="S97" s="11"/>
    </row>
    <row r="98" spans="1:19">
      <c r="A98" s="28"/>
      <c r="B98" s="11"/>
      <c r="C98" s="11"/>
      <c r="D98" s="11"/>
      <c r="E98" s="11"/>
      <c r="F98" s="11"/>
      <c r="G98" s="12"/>
      <c r="H98" s="11"/>
      <c r="I98" s="11"/>
      <c r="J98" s="11"/>
      <c r="K98" s="11"/>
      <c r="L98" s="11"/>
      <c r="M98" s="11"/>
      <c r="N98" s="11"/>
      <c r="O98" s="11"/>
      <c r="P98" s="11"/>
      <c r="Q98" s="11"/>
      <c r="R98" s="11"/>
      <c r="S98" s="11"/>
    </row>
    <row r="99" spans="1:19">
      <c r="A99" s="28"/>
      <c r="B99" s="11"/>
      <c r="C99" s="11"/>
      <c r="D99" s="11"/>
      <c r="E99" s="11"/>
      <c r="F99" s="11"/>
      <c r="G99" s="12"/>
      <c r="H99" s="11"/>
      <c r="I99" s="11"/>
      <c r="J99" s="11"/>
      <c r="K99" s="11"/>
      <c r="L99" s="11"/>
      <c r="M99" s="11"/>
      <c r="N99" s="11"/>
      <c r="O99" s="11"/>
      <c r="P99" s="11"/>
      <c r="Q99" s="11"/>
      <c r="R99" s="11"/>
      <c r="S99" s="11"/>
    </row>
    <row r="100" spans="1:19">
      <c r="A100" s="28"/>
      <c r="B100" s="11"/>
      <c r="C100" s="11"/>
      <c r="D100" s="11"/>
      <c r="E100" s="11"/>
      <c r="F100" s="11"/>
      <c r="G100" s="12"/>
      <c r="H100" s="11"/>
      <c r="I100" s="11"/>
      <c r="J100" s="11"/>
      <c r="K100" s="11"/>
      <c r="L100" s="11"/>
      <c r="M100" s="11"/>
      <c r="N100" s="11"/>
      <c r="O100" s="11"/>
      <c r="P100" s="11"/>
      <c r="Q100" s="11"/>
      <c r="R100" s="11"/>
      <c r="S100" s="11"/>
    </row>
    <row r="101" spans="1:19">
      <c r="A101" s="28"/>
      <c r="B101" s="11"/>
      <c r="C101" s="11"/>
      <c r="D101" s="11"/>
      <c r="E101" s="11"/>
      <c r="F101" s="11"/>
      <c r="G101" s="12"/>
      <c r="H101" s="11"/>
      <c r="I101" s="11"/>
      <c r="J101" s="11"/>
      <c r="K101" s="11"/>
      <c r="L101" s="11"/>
      <c r="M101" s="11"/>
      <c r="N101" s="11"/>
      <c r="O101" s="11"/>
      <c r="P101" s="11"/>
      <c r="Q101" s="11"/>
      <c r="R101" s="11"/>
      <c r="S101" s="11"/>
    </row>
    <row r="102" spans="1:19">
      <c r="A102" s="28"/>
      <c r="B102" s="11"/>
      <c r="C102" s="11"/>
      <c r="D102" s="11"/>
      <c r="E102" s="11"/>
      <c r="F102" s="11"/>
      <c r="G102" s="12"/>
      <c r="H102" s="11"/>
      <c r="I102" s="11"/>
      <c r="J102" s="11"/>
      <c r="K102" s="11"/>
      <c r="L102" s="11"/>
      <c r="M102" s="11"/>
      <c r="N102" s="11"/>
      <c r="O102" s="11"/>
      <c r="P102" s="11"/>
      <c r="Q102" s="11"/>
      <c r="R102" s="11"/>
      <c r="S102" s="11"/>
    </row>
    <row r="103" spans="1:19">
      <c r="A103" s="28"/>
      <c r="B103" s="11"/>
      <c r="C103" s="11"/>
      <c r="D103" s="11"/>
      <c r="E103" s="11"/>
      <c r="F103" s="11"/>
      <c r="G103" s="12"/>
      <c r="H103" s="11"/>
      <c r="I103" s="11"/>
      <c r="J103" s="11"/>
      <c r="K103" s="11"/>
      <c r="L103" s="11"/>
      <c r="M103" s="11"/>
      <c r="N103" s="11"/>
      <c r="O103" s="11"/>
      <c r="P103" s="11"/>
      <c r="Q103" s="11"/>
      <c r="R103" s="11"/>
      <c r="S103" s="11"/>
    </row>
    <row r="104" spans="1:19">
      <c r="A104" s="28"/>
      <c r="B104" s="11"/>
      <c r="C104" s="11"/>
      <c r="D104" s="11"/>
      <c r="E104" s="11"/>
      <c r="F104" s="11"/>
      <c r="G104" s="12"/>
      <c r="H104" s="11"/>
      <c r="I104" s="11"/>
      <c r="J104" s="11"/>
      <c r="K104" s="11"/>
      <c r="L104" s="11"/>
      <c r="M104" s="11"/>
      <c r="N104" s="11"/>
      <c r="O104" s="11"/>
      <c r="P104" s="11"/>
      <c r="Q104" s="11"/>
      <c r="R104" s="11"/>
      <c r="S104" s="11"/>
    </row>
    <row r="105" spans="1:19">
      <c r="A105" s="28"/>
      <c r="B105" s="11"/>
      <c r="C105" s="11"/>
      <c r="D105" s="11"/>
      <c r="E105" s="11"/>
      <c r="F105" s="11"/>
      <c r="G105" s="12"/>
      <c r="H105" s="11"/>
      <c r="I105" s="11"/>
      <c r="J105" s="11"/>
      <c r="K105" s="11"/>
      <c r="L105" s="11"/>
      <c r="M105" s="11"/>
      <c r="N105" s="11"/>
      <c r="O105" s="11"/>
      <c r="P105" s="11"/>
      <c r="Q105" s="11"/>
      <c r="R105" s="11"/>
      <c r="S105" s="11"/>
    </row>
    <row r="106" spans="1:19">
      <c r="A106" s="28"/>
      <c r="B106" s="11"/>
      <c r="C106" s="11"/>
      <c r="D106" s="11"/>
      <c r="E106" s="11"/>
      <c r="F106" s="11"/>
      <c r="G106" s="12"/>
      <c r="H106" s="11"/>
      <c r="I106" s="11"/>
      <c r="J106" s="11"/>
      <c r="K106" s="11"/>
      <c r="L106" s="11"/>
      <c r="M106" s="11"/>
      <c r="N106" s="11"/>
      <c r="O106" s="11"/>
      <c r="P106" s="11"/>
      <c r="Q106" s="11"/>
      <c r="R106" s="11"/>
      <c r="S106" s="11"/>
    </row>
    <row r="107" spans="1:19">
      <c r="A107" s="28"/>
      <c r="B107" s="11"/>
      <c r="C107" s="11"/>
      <c r="D107" s="11"/>
      <c r="E107" s="11"/>
      <c r="F107" s="11"/>
      <c r="G107" s="12"/>
      <c r="H107" s="11"/>
      <c r="I107" s="11"/>
      <c r="J107" s="11"/>
      <c r="K107" s="11"/>
      <c r="L107" s="11"/>
      <c r="M107" s="11"/>
      <c r="N107" s="11"/>
      <c r="O107" s="11"/>
      <c r="P107" s="11"/>
      <c r="Q107" s="11"/>
      <c r="R107" s="11"/>
      <c r="S107" s="11"/>
    </row>
    <row r="108" spans="1:19">
      <c r="A108" s="28"/>
      <c r="B108" s="11"/>
      <c r="C108" s="11"/>
      <c r="D108" s="11"/>
      <c r="E108" s="11"/>
      <c r="F108" s="11"/>
      <c r="G108" s="12"/>
      <c r="H108" s="11"/>
      <c r="I108" s="11"/>
      <c r="J108" s="11"/>
      <c r="K108" s="11"/>
      <c r="L108" s="11"/>
      <c r="M108" s="11"/>
      <c r="N108" s="11"/>
      <c r="O108" s="11"/>
      <c r="P108" s="11"/>
      <c r="Q108" s="11"/>
      <c r="R108" s="11"/>
      <c r="S108" s="11"/>
    </row>
    <row r="109" spans="1:19">
      <c r="A109" s="28"/>
      <c r="B109" s="11"/>
      <c r="C109" s="11"/>
      <c r="D109" s="11"/>
      <c r="E109" s="11"/>
      <c r="F109" s="11"/>
      <c r="G109" s="12"/>
      <c r="H109" s="11"/>
      <c r="I109" s="11"/>
      <c r="J109" s="11"/>
      <c r="K109" s="11"/>
      <c r="L109" s="11"/>
      <c r="M109" s="11"/>
      <c r="N109" s="11"/>
      <c r="O109" s="11"/>
      <c r="P109" s="11"/>
      <c r="Q109" s="11"/>
      <c r="R109" s="11"/>
      <c r="S109" s="11"/>
    </row>
    <row r="110" spans="1:19">
      <c r="A110" s="28"/>
      <c r="B110" s="11"/>
      <c r="C110" s="11"/>
      <c r="D110" s="11"/>
      <c r="E110" s="11"/>
      <c r="F110" s="11"/>
      <c r="G110" s="12"/>
      <c r="H110" s="11"/>
      <c r="I110" s="11"/>
      <c r="J110" s="11"/>
      <c r="K110" s="11"/>
      <c r="L110" s="11"/>
      <c r="M110" s="11"/>
      <c r="N110" s="11"/>
      <c r="O110" s="11"/>
      <c r="P110" s="11"/>
      <c r="Q110" s="11"/>
      <c r="R110" s="11"/>
      <c r="S110" s="11"/>
    </row>
    <row r="111" spans="1:19">
      <c r="A111" s="28"/>
      <c r="B111" s="11"/>
      <c r="C111" s="11"/>
      <c r="D111" s="11"/>
      <c r="E111" s="11"/>
      <c r="F111" s="11"/>
      <c r="G111" s="12"/>
      <c r="H111" s="11"/>
      <c r="I111" s="11"/>
      <c r="J111" s="11"/>
      <c r="K111" s="11"/>
      <c r="L111" s="11"/>
      <c r="M111" s="11"/>
      <c r="N111" s="11"/>
      <c r="O111" s="11"/>
      <c r="P111" s="11"/>
      <c r="Q111" s="11"/>
      <c r="R111" s="11"/>
      <c r="S111" s="11"/>
    </row>
    <row r="112" spans="1:19">
      <c r="A112" s="28"/>
      <c r="B112" s="11"/>
      <c r="C112" s="11"/>
      <c r="D112" s="11"/>
      <c r="E112" s="11"/>
      <c r="F112" s="11"/>
      <c r="G112" s="12"/>
      <c r="H112" s="11"/>
      <c r="I112" s="11"/>
      <c r="J112" s="11"/>
      <c r="K112" s="11"/>
      <c r="L112" s="11"/>
      <c r="M112" s="11"/>
      <c r="N112" s="11"/>
      <c r="O112" s="11"/>
      <c r="P112" s="11"/>
      <c r="Q112" s="11"/>
      <c r="R112" s="11"/>
      <c r="S112" s="11"/>
    </row>
    <row r="113" spans="1:19">
      <c r="A113" s="28"/>
      <c r="B113" s="11"/>
      <c r="C113" s="11"/>
      <c r="D113" s="11"/>
      <c r="E113" s="11"/>
      <c r="F113" s="11"/>
      <c r="G113" s="12"/>
      <c r="H113" s="11"/>
      <c r="I113" s="11"/>
      <c r="J113" s="11"/>
      <c r="K113" s="11"/>
      <c r="L113" s="11"/>
      <c r="M113" s="11"/>
      <c r="N113" s="11"/>
      <c r="O113" s="11"/>
      <c r="P113" s="11"/>
      <c r="Q113" s="11"/>
      <c r="R113" s="11"/>
      <c r="S113" s="11"/>
    </row>
    <row r="114" spans="1:19">
      <c r="A114" s="28"/>
      <c r="B114" s="11"/>
      <c r="C114" s="11"/>
      <c r="D114" s="11"/>
      <c r="E114" s="11"/>
      <c r="F114" s="11"/>
      <c r="G114" s="12"/>
      <c r="H114" s="11"/>
      <c r="I114" s="11"/>
      <c r="J114" s="11"/>
      <c r="K114" s="11"/>
      <c r="L114" s="11"/>
      <c r="M114" s="11"/>
      <c r="N114" s="11"/>
      <c r="O114" s="11"/>
      <c r="P114" s="11"/>
      <c r="Q114" s="11"/>
      <c r="R114" s="11"/>
      <c r="S114" s="11"/>
    </row>
    <row r="115" spans="1:19">
      <c r="A115" s="28"/>
      <c r="B115" s="11"/>
      <c r="C115" s="11"/>
      <c r="D115" s="11"/>
      <c r="E115" s="11"/>
      <c r="F115" s="11"/>
      <c r="G115" s="12"/>
      <c r="H115" s="11"/>
      <c r="I115" s="11"/>
      <c r="J115" s="11"/>
      <c r="K115" s="11"/>
      <c r="L115" s="11"/>
      <c r="M115" s="11"/>
      <c r="N115" s="11"/>
      <c r="O115" s="11"/>
      <c r="P115" s="11"/>
      <c r="Q115" s="11"/>
      <c r="R115" s="11"/>
      <c r="S115" s="11"/>
    </row>
    <row r="116" spans="1:19">
      <c r="A116" s="28"/>
      <c r="B116" s="11"/>
      <c r="C116" s="11"/>
      <c r="D116" s="11"/>
      <c r="E116" s="11"/>
      <c r="F116" s="11"/>
      <c r="G116" s="12"/>
      <c r="H116" s="11"/>
      <c r="I116" s="11"/>
      <c r="J116" s="11"/>
      <c r="K116" s="11"/>
      <c r="L116" s="11"/>
      <c r="M116" s="11"/>
      <c r="N116" s="11"/>
      <c r="O116" s="11"/>
      <c r="P116" s="11"/>
      <c r="Q116" s="11"/>
      <c r="R116" s="11"/>
      <c r="S116" s="11"/>
    </row>
    <row r="117" spans="1:19">
      <c r="A117" s="28"/>
      <c r="B117" s="11"/>
      <c r="C117" s="11"/>
      <c r="D117" s="11"/>
      <c r="E117" s="11"/>
      <c r="F117" s="11"/>
      <c r="G117" s="12"/>
      <c r="H117" s="11"/>
      <c r="I117" s="11"/>
      <c r="J117" s="11"/>
      <c r="K117" s="11"/>
      <c r="L117" s="11"/>
      <c r="M117" s="11"/>
      <c r="N117" s="11"/>
      <c r="O117" s="11"/>
      <c r="P117" s="11"/>
      <c r="Q117" s="11"/>
      <c r="R117" s="11"/>
      <c r="S117" s="11"/>
    </row>
    <row r="118" spans="1:19">
      <c r="A118" s="28"/>
      <c r="B118" s="11"/>
      <c r="C118" s="11"/>
      <c r="D118" s="11"/>
      <c r="E118" s="11"/>
      <c r="F118" s="11"/>
      <c r="G118" s="12"/>
      <c r="H118" s="11"/>
      <c r="I118" s="11"/>
      <c r="J118" s="11"/>
      <c r="K118" s="11"/>
      <c r="L118" s="11"/>
      <c r="M118" s="11"/>
      <c r="N118" s="11"/>
      <c r="O118" s="11"/>
      <c r="P118" s="11"/>
      <c r="Q118" s="11"/>
      <c r="R118" s="11"/>
      <c r="S118" s="11"/>
    </row>
    <row r="119" spans="1:19">
      <c r="A119" s="28"/>
      <c r="B119" s="11"/>
      <c r="C119" s="11"/>
      <c r="D119" s="11"/>
      <c r="E119" s="11"/>
      <c r="F119" s="11"/>
      <c r="G119" s="12"/>
      <c r="H119" s="11"/>
      <c r="I119" s="11"/>
      <c r="J119" s="11"/>
      <c r="K119" s="11"/>
      <c r="L119" s="11"/>
      <c r="M119" s="11"/>
      <c r="N119" s="11"/>
      <c r="O119" s="11"/>
      <c r="P119" s="11"/>
      <c r="Q119" s="11"/>
      <c r="R119" s="11"/>
      <c r="S119" s="11"/>
    </row>
    <row r="120" spans="1:19">
      <c r="A120" s="28"/>
      <c r="B120" s="11"/>
      <c r="C120" s="11"/>
      <c r="D120" s="11"/>
      <c r="E120" s="11"/>
      <c r="F120" s="11"/>
      <c r="G120" s="12"/>
      <c r="H120" s="11"/>
      <c r="I120" s="11"/>
      <c r="J120" s="11"/>
      <c r="K120" s="11"/>
      <c r="L120" s="11"/>
      <c r="M120" s="11"/>
      <c r="N120" s="11"/>
      <c r="O120" s="11"/>
      <c r="P120" s="11"/>
      <c r="Q120" s="11"/>
      <c r="R120" s="11"/>
      <c r="S120" s="11"/>
    </row>
    <row r="121" spans="1:19">
      <c r="A121" s="28"/>
      <c r="B121" s="11"/>
      <c r="C121" s="11"/>
      <c r="D121" s="11"/>
      <c r="E121" s="11"/>
      <c r="F121" s="11"/>
      <c r="G121" s="12"/>
      <c r="H121" s="11"/>
      <c r="I121" s="11"/>
      <c r="J121" s="11"/>
      <c r="K121" s="11"/>
      <c r="L121" s="11"/>
      <c r="M121" s="11"/>
      <c r="N121" s="11"/>
      <c r="O121" s="11"/>
      <c r="P121" s="11"/>
      <c r="Q121" s="11"/>
      <c r="R121" s="11"/>
      <c r="S121" s="11"/>
    </row>
    <row r="122" spans="1:19">
      <c r="A122" s="28"/>
      <c r="B122" s="11"/>
      <c r="C122" s="11"/>
      <c r="D122" s="11"/>
      <c r="E122" s="11"/>
      <c r="F122" s="11"/>
      <c r="G122" s="12"/>
      <c r="H122" s="11"/>
      <c r="I122" s="11"/>
      <c r="J122" s="11"/>
      <c r="K122" s="11"/>
      <c r="L122" s="11"/>
      <c r="M122" s="11"/>
      <c r="N122" s="11"/>
      <c r="O122" s="11"/>
      <c r="P122" s="11"/>
      <c r="Q122" s="11"/>
      <c r="R122" s="11"/>
      <c r="S122" s="11"/>
    </row>
    <row r="123" spans="1:19">
      <c r="A123" s="28"/>
      <c r="B123" s="11"/>
      <c r="C123" s="11"/>
      <c r="D123" s="11"/>
      <c r="E123" s="11"/>
      <c r="F123" s="11"/>
      <c r="G123" s="12"/>
      <c r="H123" s="11"/>
      <c r="I123" s="11"/>
      <c r="J123" s="11"/>
      <c r="K123" s="11"/>
      <c r="L123" s="11"/>
      <c r="M123" s="11"/>
      <c r="N123" s="11"/>
      <c r="O123" s="11"/>
      <c r="P123" s="11"/>
      <c r="Q123" s="11"/>
      <c r="R123" s="11"/>
      <c r="S123" s="11"/>
    </row>
    <row r="124" spans="1:19">
      <c r="A124" s="28"/>
      <c r="B124" s="11"/>
      <c r="C124" s="11"/>
      <c r="D124" s="11"/>
      <c r="E124" s="11"/>
      <c r="F124" s="11"/>
      <c r="G124" s="12"/>
      <c r="H124" s="11"/>
      <c r="I124" s="11"/>
      <c r="J124" s="11"/>
      <c r="K124" s="11"/>
      <c r="L124" s="11"/>
      <c r="M124" s="11"/>
      <c r="N124" s="11"/>
      <c r="O124" s="11"/>
      <c r="P124" s="11"/>
      <c r="Q124" s="11"/>
      <c r="R124" s="11"/>
      <c r="S124" s="11"/>
    </row>
    <row r="125" spans="1:19">
      <c r="A125" s="28"/>
      <c r="B125" s="11"/>
      <c r="C125" s="11"/>
      <c r="D125" s="11"/>
      <c r="E125" s="11"/>
      <c r="F125" s="11"/>
      <c r="G125" s="12"/>
      <c r="H125" s="11"/>
      <c r="I125" s="11"/>
      <c r="J125" s="11"/>
      <c r="K125" s="11"/>
      <c r="L125" s="11"/>
      <c r="M125" s="11"/>
      <c r="N125" s="11"/>
      <c r="O125" s="11"/>
      <c r="P125" s="11"/>
      <c r="Q125" s="11"/>
      <c r="R125" s="11"/>
      <c r="S125" s="11"/>
    </row>
    <row r="126" spans="1:19">
      <c r="A126" s="28"/>
      <c r="B126" s="11"/>
      <c r="C126" s="11"/>
      <c r="D126" s="11"/>
      <c r="E126" s="11"/>
      <c r="F126" s="11"/>
      <c r="G126" s="12"/>
      <c r="H126" s="11"/>
      <c r="I126" s="11"/>
      <c r="J126" s="11"/>
      <c r="K126" s="11"/>
      <c r="L126" s="11"/>
      <c r="M126" s="11"/>
      <c r="N126" s="11"/>
      <c r="O126" s="11"/>
      <c r="P126" s="11"/>
      <c r="Q126" s="11"/>
      <c r="R126" s="11"/>
      <c r="S126" s="11"/>
    </row>
    <row r="127" spans="1:19">
      <c r="A127" s="28"/>
      <c r="B127" s="11"/>
      <c r="C127" s="11"/>
      <c r="D127" s="11"/>
      <c r="E127" s="11"/>
      <c r="F127" s="11"/>
      <c r="G127" s="12"/>
      <c r="H127" s="11"/>
      <c r="I127" s="11"/>
      <c r="J127" s="11"/>
      <c r="K127" s="11"/>
      <c r="L127" s="11"/>
      <c r="M127" s="11"/>
      <c r="N127" s="11"/>
      <c r="O127" s="11"/>
      <c r="P127" s="11"/>
      <c r="Q127" s="11"/>
      <c r="R127" s="11"/>
      <c r="S127" s="11"/>
    </row>
    <row r="128" spans="1:19">
      <c r="A128" s="28"/>
      <c r="B128" s="11"/>
      <c r="C128" s="11"/>
      <c r="D128" s="11"/>
      <c r="E128" s="11"/>
      <c r="F128" s="11"/>
      <c r="G128" s="12"/>
      <c r="H128" s="11"/>
      <c r="I128" s="11"/>
      <c r="J128" s="11"/>
      <c r="K128" s="11"/>
      <c r="L128" s="11"/>
      <c r="M128" s="11"/>
      <c r="N128" s="11"/>
      <c r="O128" s="11"/>
      <c r="P128" s="11"/>
      <c r="Q128" s="11"/>
      <c r="R128" s="11"/>
      <c r="S128" s="11"/>
    </row>
    <row r="129" spans="1:19">
      <c r="A129" s="28"/>
      <c r="B129" s="11"/>
      <c r="C129" s="11"/>
      <c r="D129" s="11"/>
      <c r="E129" s="11"/>
      <c r="F129" s="11"/>
      <c r="G129" s="12"/>
      <c r="H129" s="11"/>
      <c r="I129" s="11"/>
      <c r="J129" s="11"/>
      <c r="K129" s="11"/>
      <c r="L129" s="11"/>
      <c r="M129" s="11"/>
      <c r="N129" s="11"/>
      <c r="O129" s="11"/>
      <c r="P129" s="11"/>
      <c r="Q129" s="11"/>
      <c r="R129" s="11"/>
      <c r="S129" s="11"/>
    </row>
    <row r="130" spans="1:19">
      <c r="A130" s="28"/>
      <c r="B130" s="11"/>
      <c r="C130" s="11"/>
      <c r="D130" s="11"/>
      <c r="E130" s="11"/>
      <c r="F130" s="11"/>
      <c r="G130" s="12"/>
      <c r="H130" s="11"/>
      <c r="I130" s="11"/>
      <c r="J130" s="11"/>
      <c r="K130" s="11"/>
      <c r="L130" s="11"/>
      <c r="M130" s="11"/>
      <c r="N130" s="11"/>
      <c r="O130" s="11"/>
      <c r="P130" s="11"/>
      <c r="Q130" s="11"/>
      <c r="R130" s="11"/>
      <c r="S130" s="11"/>
    </row>
    <row r="131" spans="1:19">
      <c r="A131" s="28"/>
      <c r="B131" s="11"/>
      <c r="C131" s="11"/>
      <c r="D131" s="11"/>
      <c r="E131" s="11"/>
      <c r="F131" s="11"/>
      <c r="G131" s="12"/>
      <c r="H131" s="11"/>
      <c r="I131" s="11"/>
      <c r="J131" s="11"/>
      <c r="K131" s="11"/>
      <c r="L131" s="11"/>
      <c r="M131" s="11"/>
      <c r="N131" s="11"/>
      <c r="O131" s="11"/>
      <c r="P131" s="11"/>
      <c r="Q131" s="11"/>
      <c r="R131" s="11"/>
      <c r="S131" s="11"/>
    </row>
    <row r="132" spans="1:19">
      <c r="A132" s="28"/>
      <c r="B132" s="11"/>
      <c r="C132" s="11"/>
      <c r="D132" s="11"/>
      <c r="E132" s="11"/>
      <c r="F132" s="11"/>
      <c r="G132" s="12"/>
      <c r="H132" s="11"/>
      <c r="I132" s="11"/>
      <c r="J132" s="11"/>
      <c r="K132" s="11"/>
      <c r="L132" s="11"/>
      <c r="M132" s="11"/>
      <c r="N132" s="11"/>
      <c r="O132" s="11"/>
      <c r="P132" s="11"/>
      <c r="Q132" s="11"/>
      <c r="R132" s="11"/>
      <c r="S132" s="11"/>
    </row>
    <row r="133" spans="1:19">
      <c r="A133" s="28"/>
      <c r="B133" s="11"/>
      <c r="C133" s="11"/>
      <c r="D133" s="11"/>
      <c r="E133" s="11"/>
      <c r="F133" s="11"/>
      <c r="G133" s="12"/>
      <c r="H133" s="11"/>
      <c r="I133" s="11"/>
      <c r="J133" s="11"/>
      <c r="K133" s="11"/>
      <c r="L133" s="11"/>
      <c r="M133" s="11"/>
      <c r="N133" s="11"/>
      <c r="O133" s="11"/>
      <c r="P133" s="11"/>
      <c r="Q133" s="11"/>
      <c r="R133" s="11"/>
      <c r="S133" s="11"/>
    </row>
    <row r="134" spans="1:19">
      <c r="A134" s="28"/>
      <c r="B134" s="11"/>
      <c r="C134" s="11"/>
      <c r="D134" s="11"/>
      <c r="E134" s="11"/>
      <c r="F134" s="11"/>
      <c r="G134" s="12"/>
      <c r="H134" s="11"/>
      <c r="I134" s="11"/>
      <c r="J134" s="11"/>
      <c r="K134" s="11"/>
      <c r="L134" s="11"/>
      <c r="M134" s="11"/>
      <c r="N134" s="11"/>
      <c r="O134" s="11"/>
      <c r="P134" s="11"/>
      <c r="Q134" s="11"/>
      <c r="R134" s="11"/>
      <c r="S134" s="11"/>
    </row>
    <row r="135" spans="1:19">
      <c r="A135" s="28"/>
      <c r="B135" s="11"/>
      <c r="C135" s="11"/>
      <c r="D135" s="11"/>
      <c r="E135" s="11"/>
      <c r="F135" s="11"/>
      <c r="G135" s="12"/>
      <c r="H135" s="11"/>
      <c r="I135" s="11"/>
      <c r="J135" s="11"/>
      <c r="K135" s="11"/>
      <c r="L135" s="11"/>
      <c r="M135" s="11"/>
      <c r="N135" s="11"/>
      <c r="O135" s="11"/>
      <c r="P135" s="11"/>
      <c r="Q135" s="11"/>
      <c r="R135" s="11"/>
      <c r="S135" s="11"/>
    </row>
    <row r="136" spans="1:19">
      <c r="A136" s="28"/>
      <c r="B136" s="11"/>
      <c r="C136" s="11"/>
      <c r="D136" s="11"/>
      <c r="E136" s="11"/>
      <c r="F136" s="11"/>
      <c r="G136" s="12"/>
      <c r="H136" s="11"/>
      <c r="I136" s="11"/>
      <c r="J136" s="11"/>
      <c r="K136" s="11"/>
      <c r="L136" s="11"/>
      <c r="M136" s="11"/>
      <c r="N136" s="11"/>
      <c r="O136" s="11"/>
      <c r="P136" s="11"/>
      <c r="Q136" s="11"/>
      <c r="R136" s="11"/>
      <c r="S136" s="11"/>
    </row>
    <row r="137" spans="1:19">
      <c r="A137" s="28"/>
      <c r="B137" s="11"/>
      <c r="C137" s="11"/>
      <c r="D137" s="11"/>
      <c r="E137" s="11"/>
      <c r="F137" s="11"/>
      <c r="G137" s="12"/>
      <c r="H137" s="11"/>
      <c r="I137" s="11"/>
      <c r="J137" s="11"/>
      <c r="K137" s="11"/>
      <c r="L137" s="11"/>
      <c r="M137" s="11"/>
      <c r="N137" s="11"/>
      <c r="O137" s="11"/>
      <c r="P137" s="11"/>
      <c r="Q137" s="11"/>
      <c r="R137" s="11"/>
      <c r="S137" s="11"/>
    </row>
    <row r="138" spans="1:19">
      <c r="A138" s="28"/>
      <c r="B138" s="11"/>
      <c r="C138" s="11"/>
      <c r="D138" s="11"/>
      <c r="E138" s="11"/>
      <c r="F138" s="11"/>
      <c r="G138" s="12"/>
      <c r="H138" s="11"/>
      <c r="I138" s="11"/>
      <c r="J138" s="11"/>
      <c r="K138" s="11"/>
      <c r="L138" s="11"/>
      <c r="M138" s="11"/>
      <c r="N138" s="11"/>
      <c r="O138" s="11"/>
      <c r="P138" s="11"/>
      <c r="Q138" s="11"/>
      <c r="R138" s="11"/>
      <c r="S138" s="11"/>
    </row>
    <row r="139" spans="1:19">
      <c r="A139" s="28"/>
      <c r="B139" s="11"/>
      <c r="C139" s="11"/>
      <c r="D139" s="11"/>
      <c r="E139" s="11"/>
      <c r="F139" s="11"/>
      <c r="G139" s="12"/>
      <c r="H139" s="11"/>
      <c r="I139" s="11"/>
      <c r="J139" s="11"/>
      <c r="K139" s="11"/>
      <c r="L139" s="11"/>
      <c r="M139" s="11"/>
      <c r="N139" s="11"/>
      <c r="O139" s="11"/>
      <c r="P139" s="11"/>
      <c r="Q139" s="11"/>
      <c r="R139" s="11"/>
      <c r="S139" s="11"/>
    </row>
    <row r="140" spans="1:19">
      <c r="A140" s="28"/>
      <c r="B140" s="11"/>
      <c r="C140" s="11"/>
      <c r="D140" s="11"/>
      <c r="E140" s="11"/>
      <c r="F140" s="11"/>
      <c r="G140" s="12"/>
      <c r="H140" s="11"/>
      <c r="I140" s="11"/>
      <c r="J140" s="11"/>
      <c r="K140" s="11"/>
      <c r="L140" s="11"/>
      <c r="M140" s="11"/>
      <c r="N140" s="11"/>
      <c r="O140" s="11"/>
      <c r="P140" s="11"/>
      <c r="Q140" s="11"/>
      <c r="R140" s="11"/>
      <c r="S140" s="11"/>
    </row>
    <row r="141" spans="1:19">
      <c r="A141" s="28"/>
      <c r="B141" s="11"/>
      <c r="C141" s="11"/>
      <c r="D141" s="11"/>
      <c r="E141" s="11"/>
      <c r="F141" s="11"/>
      <c r="G141" s="12"/>
      <c r="H141" s="11"/>
      <c r="I141" s="11"/>
      <c r="J141" s="11"/>
      <c r="K141" s="11"/>
      <c r="L141" s="11"/>
      <c r="M141" s="11"/>
      <c r="N141" s="11"/>
      <c r="O141" s="11"/>
      <c r="P141" s="11"/>
      <c r="Q141" s="11"/>
      <c r="R141" s="11"/>
      <c r="S141" s="11"/>
    </row>
    <row r="142" spans="1:19">
      <c r="A142" s="28"/>
      <c r="B142" s="11"/>
      <c r="C142" s="11"/>
      <c r="D142" s="11"/>
      <c r="E142" s="11"/>
      <c r="F142" s="11"/>
      <c r="G142" s="12"/>
      <c r="H142" s="11"/>
      <c r="I142" s="11"/>
      <c r="J142" s="11"/>
      <c r="K142" s="11"/>
      <c r="L142" s="11"/>
      <c r="M142" s="11"/>
      <c r="N142" s="11"/>
      <c r="O142" s="11"/>
      <c r="P142" s="11"/>
      <c r="Q142" s="11"/>
      <c r="R142" s="11"/>
      <c r="S142" s="11"/>
    </row>
    <row r="143" spans="1:19">
      <c r="A143" s="28"/>
      <c r="B143" s="11"/>
      <c r="C143" s="11"/>
      <c r="D143" s="11"/>
      <c r="E143" s="11"/>
      <c r="F143" s="11"/>
      <c r="G143" s="12"/>
      <c r="H143" s="11"/>
      <c r="I143" s="11"/>
      <c r="J143" s="11"/>
      <c r="K143" s="11"/>
      <c r="L143" s="11"/>
      <c r="M143" s="11"/>
      <c r="N143" s="11"/>
      <c r="O143" s="11"/>
      <c r="P143" s="11"/>
      <c r="Q143" s="11"/>
      <c r="R143" s="11"/>
      <c r="S143" s="11"/>
    </row>
    <row r="144" spans="1:19">
      <c r="A144" s="28"/>
      <c r="B144" s="11"/>
      <c r="C144" s="11"/>
      <c r="D144" s="11"/>
      <c r="E144" s="11"/>
      <c r="F144" s="11"/>
      <c r="G144" s="12"/>
      <c r="H144" s="11"/>
      <c r="I144" s="11"/>
      <c r="J144" s="11"/>
      <c r="K144" s="11"/>
      <c r="L144" s="11"/>
      <c r="M144" s="11"/>
      <c r="N144" s="11"/>
      <c r="O144" s="11"/>
      <c r="P144" s="11"/>
      <c r="Q144" s="11"/>
      <c r="R144" s="11"/>
      <c r="S144" s="11"/>
    </row>
    <row r="145" spans="1:19">
      <c r="A145" s="28"/>
      <c r="B145" s="11"/>
      <c r="C145" s="11"/>
      <c r="D145" s="11"/>
      <c r="E145" s="11"/>
      <c r="F145" s="11"/>
      <c r="G145" s="12"/>
      <c r="H145" s="11"/>
      <c r="I145" s="11"/>
      <c r="J145" s="11"/>
      <c r="K145" s="11"/>
      <c r="L145" s="11"/>
      <c r="M145" s="11"/>
      <c r="N145" s="11"/>
      <c r="O145" s="11"/>
      <c r="P145" s="11"/>
      <c r="Q145" s="11"/>
      <c r="R145" s="11"/>
      <c r="S145" s="11"/>
    </row>
    <row r="146" spans="1:19">
      <c r="A146" s="28"/>
      <c r="B146" s="11"/>
      <c r="C146" s="11"/>
      <c r="D146" s="11"/>
      <c r="E146" s="11"/>
      <c r="F146" s="11"/>
      <c r="G146" s="12"/>
      <c r="H146" s="11"/>
      <c r="I146" s="11"/>
      <c r="J146" s="11"/>
      <c r="K146" s="11"/>
      <c r="L146" s="11"/>
      <c r="M146" s="11"/>
      <c r="N146" s="11"/>
      <c r="O146" s="11"/>
      <c r="P146" s="11"/>
      <c r="Q146" s="11"/>
      <c r="R146" s="11"/>
      <c r="S146" s="11"/>
    </row>
    <row r="147" spans="1:19">
      <c r="A147" s="28"/>
      <c r="B147" s="11"/>
      <c r="C147" s="11"/>
      <c r="D147" s="11"/>
      <c r="E147" s="11"/>
      <c r="F147" s="11"/>
      <c r="G147" s="12"/>
      <c r="H147" s="11"/>
      <c r="I147" s="11"/>
      <c r="J147" s="11"/>
      <c r="K147" s="11"/>
      <c r="L147" s="11"/>
      <c r="M147" s="11"/>
      <c r="N147" s="11"/>
      <c r="O147" s="11"/>
      <c r="P147" s="11"/>
      <c r="Q147" s="11"/>
      <c r="R147" s="11"/>
      <c r="S147" s="11"/>
    </row>
    <row r="148" spans="1:19">
      <c r="A148" s="28"/>
      <c r="B148" s="11"/>
      <c r="C148" s="11"/>
      <c r="D148" s="11"/>
      <c r="E148" s="11"/>
      <c r="F148" s="11"/>
      <c r="G148" s="12"/>
      <c r="H148" s="11"/>
      <c r="I148" s="11"/>
      <c r="J148" s="11"/>
      <c r="K148" s="11"/>
      <c r="L148" s="11"/>
      <c r="M148" s="11"/>
      <c r="N148" s="11"/>
      <c r="O148" s="11"/>
      <c r="P148" s="11"/>
      <c r="Q148" s="11"/>
      <c r="R148" s="11"/>
      <c r="S148" s="11"/>
    </row>
    <row r="149" spans="1:19">
      <c r="A149" s="28"/>
      <c r="B149" s="11"/>
      <c r="C149" s="11"/>
      <c r="D149" s="11"/>
      <c r="E149" s="11"/>
      <c r="F149" s="11"/>
      <c r="G149" s="12"/>
      <c r="H149" s="11"/>
      <c r="I149" s="11"/>
      <c r="J149" s="11"/>
      <c r="K149" s="11"/>
      <c r="L149" s="11"/>
      <c r="M149" s="11"/>
      <c r="N149" s="11"/>
      <c r="O149" s="11"/>
      <c r="P149" s="11"/>
      <c r="Q149" s="11"/>
      <c r="R149" s="11"/>
      <c r="S149" s="11"/>
    </row>
    <row r="150" spans="1:19">
      <c r="A150" s="28"/>
      <c r="B150" s="11"/>
      <c r="C150" s="11"/>
      <c r="D150" s="11"/>
      <c r="E150" s="11"/>
      <c r="F150" s="11"/>
      <c r="G150" s="12"/>
      <c r="H150" s="11"/>
      <c r="I150" s="11"/>
      <c r="J150" s="11"/>
      <c r="K150" s="11"/>
      <c r="L150" s="11"/>
      <c r="M150" s="11"/>
      <c r="N150" s="11"/>
      <c r="O150" s="11"/>
      <c r="P150" s="11"/>
      <c r="Q150" s="11"/>
      <c r="R150" s="11"/>
      <c r="S150" s="11"/>
    </row>
    <row r="151" spans="1:19">
      <c r="A151" s="28"/>
      <c r="B151" s="11"/>
      <c r="C151" s="11"/>
      <c r="D151" s="11"/>
      <c r="E151" s="11"/>
      <c r="F151" s="11"/>
      <c r="G151" s="12"/>
      <c r="H151" s="11"/>
      <c r="I151" s="11"/>
      <c r="J151" s="11"/>
      <c r="K151" s="11"/>
      <c r="L151" s="11"/>
      <c r="M151" s="11"/>
      <c r="N151" s="11"/>
      <c r="O151" s="11"/>
      <c r="P151" s="11"/>
      <c r="Q151" s="11"/>
      <c r="R151" s="11"/>
      <c r="S151" s="11"/>
    </row>
    <row r="152" spans="1:19">
      <c r="A152" s="28"/>
      <c r="B152" s="11"/>
      <c r="C152" s="11"/>
      <c r="D152" s="11"/>
      <c r="E152" s="11"/>
      <c r="F152" s="11"/>
      <c r="G152" s="12"/>
      <c r="H152" s="11"/>
      <c r="I152" s="11"/>
      <c r="J152" s="11"/>
      <c r="K152" s="11"/>
      <c r="L152" s="11"/>
      <c r="M152" s="11"/>
      <c r="N152" s="11"/>
      <c r="O152" s="11"/>
      <c r="P152" s="11"/>
      <c r="Q152" s="11"/>
      <c r="R152" s="11"/>
      <c r="S152" s="11"/>
    </row>
    <row r="153" spans="1:19">
      <c r="A153" s="28"/>
      <c r="B153" s="11"/>
      <c r="C153" s="11"/>
      <c r="D153" s="11"/>
      <c r="E153" s="11"/>
      <c r="F153" s="11"/>
      <c r="G153" s="12"/>
      <c r="H153" s="11"/>
      <c r="I153" s="11"/>
      <c r="J153" s="11"/>
      <c r="K153" s="11"/>
      <c r="L153" s="11"/>
      <c r="M153" s="11"/>
      <c r="N153" s="11"/>
      <c r="O153" s="11"/>
      <c r="P153" s="11"/>
      <c r="Q153" s="11"/>
      <c r="R153" s="11"/>
      <c r="S153" s="11"/>
    </row>
    <row r="154" spans="1:19">
      <c r="A154" s="28"/>
      <c r="B154" s="11"/>
      <c r="C154" s="11"/>
      <c r="D154" s="11"/>
      <c r="E154" s="11"/>
      <c r="F154" s="11"/>
      <c r="G154" s="12"/>
      <c r="H154" s="11"/>
      <c r="I154" s="11"/>
      <c r="J154" s="11"/>
      <c r="K154" s="11"/>
      <c r="L154" s="11"/>
      <c r="M154" s="11"/>
      <c r="N154" s="11"/>
      <c r="O154" s="11"/>
      <c r="P154" s="11"/>
      <c r="Q154" s="11"/>
      <c r="R154" s="11"/>
      <c r="S154" s="11"/>
    </row>
    <row r="155" spans="1:19">
      <c r="A155" s="28"/>
      <c r="B155" s="11"/>
      <c r="C155" s="11"/>
      <c r="D155" s="11"/>
      <c r="E155" s="11"/>
      <c r="F155" s="11"/>
      <c r="G155" s="12"/>
      <c r="H155" s="11"/>
      <c r="I155" s="11"/>
      <c r="J155" s="11"/>
      <c r="K155" s="11"/>
      <c r="L155" s="11"/>
      <c r="M155" s="11"/>
      <c r="N155" s="11"/>
      <c r="O155" s="11"/>
      <c r="P155" s="11"/>
      <c r="Q155" s="11"/>
      <c r="R155" s="11"/>
      <c r="S155" s="11"/>
    </row>
    <row r="156" spans="1:19">
      <c r="A156" s="28"/>
      <c r="B156" s="11"/>
      <c r="C156" s="11"/>
      <c r="D156" s="11"/>
      <c r="E156" s="11"/>
      <c r="F156" s="11"/>
      <c r="G156" s="12"/>
      <c r="H156" s="11"/>
      <c r="I156" s="11"/>
      <c r="J156" s="11"/>
      <c r="K156" s="11"/>
      <c r="L156" s="11"/>
      <c r="M156" s="11"/>
      <c r="N156" s="11"/>
      <c r="O156" s="11"/>
      <c r="P156" s="11"/>
      <c r="Q156" s="11"/>
      <c r="R156" s="11"/>
      <c r="S156" s="11"/>
    </row>
    <row r="157" spans="1:19">
      <c r="A157" s="28"/>
      <c r="B157" s="11"/>
      <c r="C157" s="11"/>
      <c r="D157" s="11"/>
      <c r="E157" s="11"/>
      <c r="F157" s="11"/>
      <c r="G157" s="12"/>
      <c r="H157" s="11"/>
      <c r="I157" s="11"/>
      <c r="J157" s="11"/>
      <c r="K157" s="11"/>
      <c r="L157" s="11"/>
      <c r="M157" s="11"/>
      <c r="N157" s="11"/>
      <c r="O157" s="11"/>
      <c r="P157" s="11"/>
      <c r="Q157" s="11"/>
      <c r="R157" s="11"/>
      <c r="S157" s="11"/>
    </row>
    <row r="158" spans="1:19">
      <c r="A158" s="28"/>
      <c r="B158" s="11"/>
      <c r="C158" s="11"/>
      <c r="D158" s="11"/>
      <c r="E158" s="11"/>
      <c r="F158" s="11"/>
      <c r="G158" s="12"/>
      <c r="H158" s="11"/>
      <c r="I158" s="11"/>
      <c r="J158" s="11"/>
      <c r="K158" s="11"/>
      <c r="L158" s="11"/>
      <c r="M158" s="11"/>
      <c r="N158" s="11"/>
      <c r="O158" s="11"/>
      <c r="P158" s="11"/>
      <c r="Q158" s="11"/>
      <c r="R158" s="11"/>
      <c r="S158" s="11"/>
    </row>
    <row r="159" spans="1:19">
      <c r="A159" s="28"/>
      <c r="B159" s="11"/>
      <c r="C159" s="11"/>
      <c r="D159" s="11"/>
      <c r="E159" s="11"/>
      <c r="F159" s="11"/>
      <c r="G159" s="12"/>
      <c r="H159" s="11"/>
      <c r="I159" s="11"/>
      <c r="J159" s="11"/>
      <c r="K159" s="11"/>
      <c r="L159" s="11"/>
      <c r="M159" s="11"/>
      <c r="N159" s="11"/>
      <c r="O159" s="11"/>
      <c r="P159" s="11"/>
      <c r="Q159" s="11"/>
      <c r="R159" s="11"/>
      <c r="S159" s="11"/>
    </row>
    <row r="160" spans="1:19">
      <c r="A160" s="28"/>
      <c r="B160" s="11"/>
      <c r="C160" s="11"/>
      <c r="D160" s="11"/>
      <c r="E160" s="11"/>
      <c r="F160" s="11"/>
      <c r="G160" s="12"/>
      <c r="H160" s="11"/>
      <c r="I160" s="11"/>
      <c r="J160" s="11"/>
      <c r="K160" s="11"/>
      <c r="L160" s="11"/>
      <c r="M160" s="11"/>
      <c r="N160" s="11"/>
      <c r="O160" s="11"/>
      <c r="P160" s="11"/>
      <c r="Q160" s="11"/>
      <c r="R160" s="11"/>
      <c r="S160" s="11"/>
    </row>
    <row r="161" spans="1:19">
      <c r="A161" s="28"/>
      <c r="B161" s="11"/>
      <c r="C161" s="11"/>
      <c r="D161" s="11"/>
      <c r="E161" s="11"/>
      <c r="F161" s="11"/>
      <c r="G161" s="12"/>
      <c r="H161" s="11"/>
      <c r="I161" s="11"/>
      <c r="J161" s="11"/>
      <c r="K161" s="11"/>
      <c r="L161" s="11"/>
      <c r="M161" s="11"/>
      <c r="N161" s="11"/>
      <c r="O161" s="11"/>
      <c r="P161" s="11"/>
      <c r="Q161" s="11"/>
      <c r="R161" s="11"/>
      <c r="S161" s="11"/>
    </row>
    <row r="162" spans="1:19">
      <c r="A162" s="28"/>
      <c r="B162" s="11"/>
      <c r="C162" s="11"/>
      <c r="D162" s="11"/>
      <c r="E162" s="11"/>
      <c r="F162" s="11"/>
      <c r="G162" s="12"/>
      <c r="H162" s="11"/>
      <c r="I162" s="11"/>
      <c r="J162" s="11"/>
      <c r="K162" s="11"/>
      <c r="L162" s="11"/>
      <c r="M162" s="11"/>
      <c r="N162" s="11"/>
      <c r="O162" s="11"/>
      <c r="P162" s="11"/>
      <c r="Q162" s="11"/>
      <c r="R162" s="11"/>
      <c r="S162" s="11"/>
    </row>
    <row r="163" spans="1:19">
      <c r="A163" s="28"/>
      <c r="B163" s="11"/>
      <c r="C163" s="11"/>
      <c r="D163" s="11"/>
      <c r="E163" s="11"/>
      <c r="F163" s="11"/>
      <c r="G163" s="12"/>
      <c r="H163" s="11"/>
      <c r="I163" s="11"/>
      <c r="J163" s="11"/>
      <c r="K163" s="11"/>
      <c r="L163" s="11"/>
      <c r="M163" s="11"/>
      <c r="N163" s="11"/>
      <c r="O163" s="11"/>
      <c r="P163" s="11"/>
      <c r="Q163" s="11"/>
      <c r="R163" s="11"/>
      <c r="S163" s="11"/>
    </row>
    <row r="164" spans="1:19">
      <c r="A164" s="28"/>
      <c r="B164" s="11"/>
      <c r="C164" s="11"/>
      <c r="D164" s="11"/>
      <c r="E164" s="11"/>
      <c r="F164" s="11"/>
      <c r="G164" s="12"/>
      <c r="H164" s="11"/>
      <c r="I164" s="11"/>
      <c r="J164" s="11"/>
      <c r="K164" s="11"/>
      <c r="L164" s="11"/>
      <c r="M164" s="11"/>
      <c r="N164" s="11"/>
      <c r="O164" s="11"/>
      <c r="P164" s="11"/>
      <c r="Q164" s="11"/>
      <c r="R164" s="11"/>
      <c r="S164" s="11"/>
    </row>
    <row r="165" spans="1:19">
      <c r="A165" s="28"/>
      <c r="B165" s="11"/>
      <c r="C165" s="11"/>
      <c r="D165" s="11"/>
      <c r="E165" s="11"/>
      <c r="F165" s="11"/>
      <c r="G165" s="12"/>
      <c r="H165" s="11"/>
      <c r="I165" s="11"/>
      <c r="J165" s="11"/>
      <c r="K165" s="11"/>
      <c r="L165" s="11"/>
      <c r="M165" s="11"/>
      <c r="N165" s="11"/>
      <c r="O165" s="11"/>
      <c r="P165" s="11"/>
      <c r="Q165" s="11"/>
      <c r="R165" s="11"/>
      <c r="S165" s="11"/>
    </row>
    <row r="166" spans="1:19">
      <c r="A166" s="28"/>
      <c r="B166" s="11"/>
      <c r="C166" s="11"/>
      <c r="D166" s="11"/>
      <c r="E166" s="11"/>
      <c r="F166" s="11"/>
      <c r="G166" s="12"/>
      <c r="H166" s="11"/>
      <c r="I166" s="11"/>
      <c r="J166" s="11"/>
      <c r="K166" s="11"/>
      <c r="L166" s="11"/>
      <c r="M166" s="11"/>
      <c r="N166" s="11"/>
      <c r="O166" s="11"/>
      <c r="P166" s="11"/>
      <c r="Q166" s="11"/>
      <c r="R166" s="11"/>
      <c r="S166" s="11"/>
    </row>
    <row r="167" spans="1:19">
      <c r="A167" s="28"/>
      <c r="B167" s="11"/>
      <c r="C167" s="11"/>
      <c r="D167" s="11"/>
      <c r="E167" s="11"/>
      <c r="F167" s="11"/>
      <c r="G167" s="12"/>
      <c r="H167" s="11"/>
      <c r="I167" s="11"/>
      <c r="J167" s="11"/>
      <c r="K167" s="11"/>
      <c r="L167" s="11"/>
      <c r="M167" s="11"/>
      <c r="N167" s="11"/>
      <c r="O167" s="11"/>
      <c r="P167" s="11"/>
      <c r="Q167" s="11"/>
      <c r="R167" s="11"/>
      <c r="S167" s="11"/>
    </row>
    <row r="168" spans="1:19">
      <c r="A168" s="28"/>
      <c r="B168" s="11"/>
      <c r="C168" s="11"/>
      <c r="D168" s="11"/>
      <c r="E168" s="11"/>
      <c r="F168" s="11"/>
      <c r="G168" s="12"/>
      <c r="H168" s="11"/>
      <c r="I168" s="11"/>
      <c r="J168" s="11"/>
      <c r="K168" s="11"/>
      <c r="L168" s="11"/>
      <c r="M168" s="11"/>
      <c r="N168" s="11"/>
      <c r="O168" s="11"/>
      <c r="P168" s="11"/>
      <c r="Q168" s="11"/>
      <c r="R168" s="11"/>
      <c r="S168" s="11"/>
    </row>
    <row r="169" spans="1:19">
      <c r="A169" s="28"/>
      <c r="B169" s="11"/>
      <c r="C169" s="11"/>
      <c r="D169" s="11"/>
      <c r="E169" s="11"/>
      <c r="F169" s="11"/>
      <c r="G169" s="12"/>
      <c r="H169" s="11"/>
      <c r="I169" s="11"/>
      <c r="J169" s="11"/>
      <c r="K169" s="11"/>
      <c r="L169" s="11"/>
      <c r="M169" s="11"/>
      <c r="N169" s="11"/>
      <c r="O169" s="11"/>
      <c r="P169" s="11"/>
      <c r="Q169" s="11"/>
      <c r="R169" s="11"/>
      <c r="S169" s="11"/>
    </row>
    <row r="170" spans="1:19">
      <c r="A170" s="28"/>
      <c r="B170" s="11"/>
      <c r="C170" s="11"/>
      <c r="D170" s="11"/>
      <c r="E170" s="11"/>
      <c r="F170" s="11"/>
      <c r="G170" s="12"/>
      <c r="H170" s="11"/>
      <c r="I170" s="11"/>
      <c r="J170" s="11"/>
      <c r="K170" s="11"/>
      <c r="L170" s="11"/>
      <c r="M170" s="11"/>
      <c r="N170" s="11"/>
      <c r="O170" s="11"/>
      <c r="P170" s="11"/>
      <c r="Q170" s="11"/>
      <c r="R170" s="11"/>
      <c r="S170" s="11"/>
    </row>
    <row r="171" spans="1:19">
      <c r="A171" s="28"/>
      <c r="B171" s="11"/>
      <c r="C171" s="11"/>
      <c r="D171" s="11"/>
      <c r="E171" s="11"/>
      <c r="F171" s="11"/>
      <c r="G171" s="12"/>
      <c r="H171" s="11"/>
      <c r="I171" s="11"/>
      <c r="J171" s="11"/>
      <c r="K171" s="11"/>
      <c r="L171" s="11"/>
      <c r="M171" s="11"/>
      <c r="N171" s="11"/>
      <c r="O171" s="11"/>
      <c r="P171" s="11"/>
      <c r="Q171" s="11"/>
      <c r="R171" s="11"/>
      <c r="S171" s="11"/>
    </row>
    <row r="172" spans="1:19">
      <c r="A172" s="28"/>
      <c r="B172" s="11"/>
      <c r="C172" s="11"/>
      <c r="D172" s="11"/>
      <c r="E172" s="11"/>
      <c r="F172" s="11"/>
      <c r="G172" s="12"/>
      <c r="H172" s="11"/>
      <c r="I172" s="11"/>
      <c r="J172" s="11"/>
      <c r="K172" s="11"/>
      <c r="L172" s="11"/>
      <c r="M172" s="11"/>
      <c r="N172" s="11"/>
      <c r="O172" s="11"/>
      <c r="P172" s="11"/>
      <c r="Q172" s="11"/>
      <c r="R172" s="11"/>
      <c r="S172" s="11"/>
    </row>
    <row r="173" spans="1:19">
      <c r="A173" s="28"/>
      <c r="B173" s="11"/>
      <c r="C173" s="11"/>
      <c r="D173" s="11"/>
      <c r="E173" s="11"/>
      <c r="F173" s="11"/>
      <c r="G173" s="12"/>
      <c r="H173" s="11"/>
      <c r="I173" s="11"/>
      <c r="J173" s="11"/>
      <c r="K173" s="11"/>
      <c r="L173" s="11"/>
      <c r="M173" s="11"/>
      <c r="N173" s="11"/>
      <c r="O173" s="11"/>
      <c r="P173" s="11"/>
      <c r="Q173" s="11"/>
      <c r="R173" s="11"/>
      <c r="S173" s="11"/>
    </row>
    <row r="174" spans="1:19">
      <c r="A174" s="28"/>
      <c r="B174" s="11"/>
      <c r="C174" s="11"/>
      <c r="D174" s="11"/>
      <c r="E174" s="11"/>
      <c r="F174" s="11"/>
      <c r="G174" s="12"/>
      <c r="H174" s="11"/>
      <c r="I174" s="11"/>
      <c r="J174" s="11"/>
      <c r="K174" s="11"/>
      <c r="L174" s="11"/>
      <c r="M174" s="11"/>
      <c r="N174" s="11"/>
      <c r="O174" s="11"/>
      <c r="P174" s="11"/>
      <c r="Q174" s="11"/>
      <c r="R174" s="11"/>
      <c r="S174" s="11"/>
    </row>
    <row r="175" spans="1:19">
      <c r="A175" s="28"/>
      <c r="B175" s="11"/>
      <c r="C175" s="11"/>
      <c r="D175" s="11"/>
      <c r="E175" s="11"/>
      <c r="F175" s="11"/>
      <c r="G175" s="12"/>
      <c r="H175" s="11"/>
      <c r="I175" s="11"/>
      <c r="J175" s="11"/>
      <c r="K175" s="11"/>
      <c r="L175" s="11"/>
      <c r="M175" s="11"/>
      <c r="N175" s="11"/>
      <c r="O175" s="11"/>
      <c r="P175" s="11"/>
      <c r="Q175" s="11"/>
      <c r="R175" s="11"/>
      <c r="S175" s="11"/>
    </row>
    <row r="176" spans="1:19">
      <c r="A176" s="28"/>
      <c r="B176" s="11"/>
      <c r="C176" s="11"/>
      <c r="D176" s="11"/>
      <c r="E176" s="11"/>
      <c r="F176" s="11"/>
      <c r="G176" s="12"/>
      <c r="H176" s="11"/>
      <c r="I176" s="11"/>
      <c r="J176" s="11"/>
      <c r="K176" s="11"/>
      <c r="L176" s="11"/>
      <c r="M176" s="11"/>
      <c r="N176" s="11"/>
      <c r="O176" s="11"/>
      <c r="P176" s="11"/>
      <c r="Q176" s="11"/>
      <c r="R176" s="11"/>
      <c r="S176" s="11"/>
    </row>
    <row r="177" spans="1:19">
      <c r="A177" s="28"/>
      <c r="B177" s="11"/>
      <c r="C177" s="11"/>
      <c r="D177" s="11"/>
      <c r="E177" s="11"/>
      <c r="F177" s="11"/>
      <c r="G177" s="12"/>
      <c r="H177" s="11"/>
      <c r="I177" s="11"/>
      <c r="J177" s="11"/>
      <c r="K177" s="11"/>
      <c r="L177" s="11"/>
      <c r="M177" s="11"/>
      <c r="N177" s="11"/>
      <c r="O177" s="11"/>
      <c r="P177" s="11"/>
      <c r="Q177" s="11"/>
      <c r="R177" s="11"/>
      <c r="S177" s="11"/>
    </row>
    <row r="178" spans="1:19">
      <c r="A178" s="28"/>
      <c r="B178" s="11"/>
      <c r="C178" s="11"/>
      <c r="D178" s="11"/>
      <c r="E178" s="11"/>
      <c r="F178" s="11"/>
      <c r="G178" s="12"/>
      <c r="H178" s="11"/>
      <c r="I178" s="11"/>
      <c r="J178" s="11"/>
      <c r="K178" s="11"/>
      <c r="L178" s="11"/>
      <c r="M178" s="11"/>
      <c r="N178" s="11"/>
      <c r="O178" s="11"/>
      <c r="P178" s="11"/>
      <c r="Q178" s="11"/>
      <c r="R178" s="11"/>
      <c r="S178" s="11"/>
    </row>
    <row r="179" spans="1:19">
      <c r="A179" s="28"/>
      <c r="B179" s="11"/>
      <c r="C179" s="11"/>
      <c r="D179" s="11"/>
      <c r="E179" s="11"/>
      <c r="F179" s="11"/>
      <c r="G179" s="12"/>
      <c r="H179" s="11"/>
      <c r="I179" s="11"/>
      <c r="J179" s="11"/>
      <c r="K179" s="11"/>
      <c r="L179" s="11"/>
      <c r="M179" s="11"/>
      <c r="N179" s="11"/>
      <c r="O179" s="11"/>
      <c r="P179" s="11"/>
      <c r="Q179" s="11"/>
      <c r="R179" s="11"/>
      <c r="S179" s="11"/>
    </row>
    <row r="180" spans="1:19">
      <c r="A180" s="28"/>
      <c r="B180" s="11"/>
      <c r="C180" s="11"/>
      <c r="D180" s="11"/>
      <c r="E180" s="11"/>
      <c r="F180" s="11"/>
      <c r="G180" s="12"/>
      <c r="H180" s="11"/>
      <c r="I180" s="11"/>
      <c r="J180" s="11"/>
      <c r="K180" s="11"/>
      <c r="L180" s="11"/>
      <c r="M180" s="11"/>
      <c r="N180" s="11"/>
      <c r="O180" s="11"/>
      <c r="P180" s="11"/>
      <c r="Q180" s="11"/>
      <c r="R180" s="11"/>
      <c r="S180" s="11"/>
    </row>
    <row r="181" spans="1:19">
      <c r="A181" s="28"/>
      <c r="B181" s="11"/>
      <c r="C181" s="11"/>
      <c r="D181" s="11"/>
      <c r="E181" s="11"/>
      <c r="F181" s="11"/>
      <c r="G181" s="12"/>
      <c r="H181" s="11"/>
      <c r="I181" s="11"/>
      <c r="J181" s="11"/>
      <c r="K181" s="11"/>
      <c r="L181" s="11"/>
      <c r="M181" s="11"/>
      <c r="N181" s="11"/>
      <c r="O181" s="11"/>
      <c r="P181" s="11"/>
      <c r="Q181" s="11"/>
      <c r="R181" s="11"/>
      <c r="S181" s="11"/>
    </row>
    <row r="182" spans="1:19">
      <c r="A182" s="28"/>
      <c r="B182" s="11"/>
      <c r="C182" s="11"/>
      <c r="D182" s="11"/>
      <c r="E182" s="11"/>
      <c r="F182" s="11"/>
      <c r="G182" s="12"/>
      <c r="H182" s="11"/>
      <c r="I182" s="11"/>
      <c r="J182" s="11"/>
      <c r="K182" s="11"/>
      <c r="L182" s="11"/>
      <c r="M182" s="11"/>
      <c r="N182" s="11"/>
      <c r="O182" s="11"/>
      <c r="P182" s="11"/>
      <c r="Q182" s="11"/>
      <c r="R182" s="11"/>
      <c r="S182" s="11"/>
    </row>
    <row r="183" spans="1:19">
      <c r="A183" s="28"/>
      <c r="B183" s="11"/>
      <c r="C183" s="11"/>
      <c r="D183" s="11"/>
      <c r="E183" s="11"/>
      <c r="F183" s="11"/>
      <c r="G183" s="12"/>
      <c r="H183" s="11"/>
      <c r="I183" s="11"/>
      <c r="J183" s="11"/>
      <c r="K183" s="11"/>
      <c r="L183" s="11"/>
      <c r="M183" s="11"/>
      <c r="N183" s="11"/>
      <c r="O183" s="11"/>
      <c r="P183" s="11"/>
      <c r="Q183" s="11"/>
      <c r="R183" s="11"/>
      <c r="S183" s="11"/>
    </row>
    <row r="184" spans="1:19">
      <c r="A184" s="28"/>
      <c r="B184" s="11"/>
      <c r="C184" s="11"/>
      <c r="D184" s="11"/>
      <c r="E184" s="11"/>
      <c r="F184" s="11"/>
      <c r="G184" s="12"/>
      <c r="H184" s="11"/>
      <c r="I184" s="11"/>
      <c r="J184" s="11"/>
      <c r="K184" s="11"/>
      <c r="L184" s="11"/>
      <c r="M184" s="11"/>
      <c r="N184" s="11"/>
      <c r="O184" s="11"/>
      <c r="P184" s="11"/>
      <c r="Q184" s="11"/>
      <c r="R184" s="11"/>
      <c r="S184" s="11"/>
    </row>
    <row r="185" spans="1:19">
      <c r="A185" s="28"/>
      <c r="B185" s="11"/>
      <c r="C185" s="11"/>
      <c r="D185" s="11"/>
      <c r="E185" s="11"/>
      <c r="F185" s="11"/>
      <c r="G185" s="12"/>
      <c r="H185" s="11"/>
      <c r="I185" s="11"/>
      <c r="J185" s="11"/>
      <c r="K185" s="11"/>
      <c r="L185" s="11"/>
      <c r="M185" s="11"/>
      <c r="N185" s="11"/>
      <c r="O185" s="11"/>
      <c r="P185" s="11"/>
      <c r="Q185" s="11"/>
      <c r="R185" s="11"/>
      <c r="S185" s="11"/>
    </row>
    <row r="186" spans="1:19">
      <c r="A186" s="28"/>
      <c r="B186" s="11"/>
      <c r="C186" s="11"/>
      <c r="D186" s="11"/>
      <c r="E186" s="11"/>
      <c r="F186" s="11"/>
      <c r="G186" s="12"/>
      <c r="H186" s="11"/>
      <c r="I186" s="11"/>
      <c r="J186" s="11"/>
      <c r="K186" s="11"/>
      <c r="L186" s="11"/>
      <c r="M186" s="11"/>
      <c r="N186" s="11"/>
      <c r="O186" s="11"/>
      <c r="P186" s="11"/>
      <c r="Q186" s="11"/>
      <c r="R186" s="11"/>
      <c r="S186" s="11"/>
    </row>
    <row r="187" spans="1:19">
      <c r="A187" s="28"/>
      <c r="B187" s="11"/>
      <c r="C187" s="11"/>
      <c r="D187" s="11"/>
      <c r="E187" s="11"/>
      <c r="F187" s="11"/>
      <c r="G187" s="12"/>
      <c r="H187" s="11"/>
      <c r="I187" s="11"/>
      <c r="J187" s="11"/>
      <c r="K187" s="11"/>
      <c r="L187" s="11"/>
      <c r="M187" s="11"/>
      <c r="N187" s="11"/>
      <c r="O187" s="11"/>
      <c r="P187" s="11"/>
      <c r="Q187" s="11"/>
      <c r="R187" s="11"/>
      <c r="S187" s="11"/>
    </row>
    <row r="188" spans="1:19">
      <c r="A188" s="28"/>
      <c r="B188" s="11"/>
      <c r="C188" s="11"/>
      <c r="D188" s="11"/>
      <c r="E188" s="11"/>
      <c r="F188" s="11"/>
      <c r="G188" s="12"/>
      <c r="H188" s="11"/>
      <c r="I188" s="11"/>
      <c r="J188" s="11"/>
      <c r="K188" s="11"/>
      <c r="L188" s="11"/>
      <c r="M188" s="11"/>
      <c r="N188" s="11"/>
      <c r="O188" s="11"/>
      <c r="P188" s="11"/>
      <c r="Q188" s="11"/>
      <c r="R188" s="11"/>
      <c r="S188" s="11"/>
    </row>
    <row r="189" spans="1:19">
      <c r="A189" s="28"/>
      <c r="B189" s="11"/>
      <c r="C189" s="11"/>
      <c r="D189" s="11"/>
      <c r="E189" s="11"/>
      <c r="F189" s="11"/>
      <c r="G189" s="12"/>
      <c r="H189" s="11"/>
      <c r="I189" s="11"/>
      <c r="J189" s="11"/>
      <c r="K189" s="11"/>
      <c r="L189" s="11"/>
      <c r="M189" s="11"/>
      <c r="N189" s="11"/>
      <c r="O189" s="11"/>
      <c r="P189" s="11"/>
      <c r="Q189" s="11"/>
      <c r="R189" s="11"/>
      <c r="S189" s="11"/>
    </row>
    <row r="190" spans="1:19">
      <c r="A190" s="28"/>
      <c r="B190" s="11"/>
      <c r="C190" s="11"/>
      <c r="D190" s="11"/>
      <c r="E190" s="11"/>
      <c r="F190" s="11"/>
      <c r="G190" s="12"/>
      <c r="H190" s="11"/>
      <c r="I190" s="11"/>
      <c r="J190" s="11"/>
      <c r="K190" s="11"/>
      <c r="L190" s="11"/>
      <c r="M190" s="11"/>
      <c r="N190" s="11"/>
      <c r="O190" s="11"/>
      <c r="P190" s="11"/>
      <c r="Q190" s="11"/>
      <c r="R190" s="11"/>
      <c r="S190" s="11"/>
    </row>
    <row r="191" spans="1:19">
      <c r="A191" s="28"/>
      <c r="B191" s="11"/>
      <c r="C191" s="11"/>
      <c r="D191" s="11"/>
      <c r="E191" s="11"/>
      <c r="F191" s="11"/>
      <c r="G191" s="12"/>
      <c r="H191" s="11"/>
      <c r="I191" s="11"/>
      <c r="J191" s="11"/>
      <c r="K191" s="11"/>
      <c r="L191" s="11"/>
      <c r="M191" s="11"/>
      <c r="N191" s="11"/>
      <c r="O191" s="11"/>
      <c r="P191" s="11"/>
      <c r="Q191" s="11"/>
      <c r="R191" s="11"/>
      <c r="S191" s="11"/>
    </row>
    <row r="192" spans="1:19">
      <c r="A192" s="28"/>
      <c r="B192" s="11"/>
      <c r="C192" s="11"/>
      <c r="D192" s="11"/>
      <c r="E192" s="11"/>
      <c r="F192" s="11"/>
      <c r="G192" s="12"/>
      <c r="H192" s="11"/>
      <c r="I192" s="11"/>
      <c r="J192" s="11"/>
      <c r="K192" s="11"/>
      <c r="L192" s="11"/>
      <c r="M192" s="11"/>
      <c r="N192" s="11"/>
      <c r="O192" s="11"/>
      <c r="P192" s="11"/>
      <c r="Q192" s="11"/>
      <c r="R192" s="11"/>
      <c r="S192" s="11"/>
    </row>
    <row r="193" spans="1:19">
      <c r="A193" s="28"/>
      <c r="B193" s="11"/>
      <c r="C193" s="11"/>
      <c r="D193" s="11"/>
      <c r="E193" s="11"/>
      <c r="F193" s="11"/>
      <c r="G193" s="12"/>
      <c r="H193" s="11"/>
      <c r="I193" s="11"/>
      <c r="J193" s="11"/>
      <c r="K193" s="11"/>
      <c r="L193" s="11"/>
      <c r="M193" s="11"/>
      <c r="N193" s="11"/>
      <c r="O193" s="11"/>
      <c r="P193" s="11"/>
      <c r="Q193" s="11"/>
      <c r="R193" s="11"/>
      <c r="S193" s="11"/>
    </row>
    <row r="194" spans="1:19">
      <c r="A194" s="28"/>
      <c r="B194" s="11"/>
      <c r="C194" s="11"/>
      <c r="D194" s="11"/>
      <c r="E194" s="11"/>
      <c r="F194" s="11"/>
      <c r="G194" s="12"/>
      <c r="H194" s="11"/>
      <c r="I194" s="11"/>
      <c r="J194" s="11"/>
      <c r="K194" s="11"/>
      <c r="L194" s="11"/>
      <c r="M194" s="11"/>
      <c r="N194" s="11"/>
      <c r="O194" s="11"/>
      <c r="P194" s="11"/>
      <c r="Q194" s="11"/>
      <c r="R194" s="11"/>
      <c r="S194" s="11"/>
    </row>
    <row r="195" spans="1:19">
      <c r="A195" s="28"/>
      <c r="B195" s="11"/>
      <c r="C195" s="11"/>
      <c r="D195" s="11"/>
      <c r="E195" s="11"/>
      <c r="F195" s="11"/>
      <c r="G195" s="12"/>
      <c r="H195" s="11"/>
      <c r="I195" s="11"/>
      <c r="J195" s="11"/>
      <c r="K195" s="11"/>
      <c r="L195" s="11"/>
      <c r="M195" s="11"/>
      <c r="N195" s="11"/>
      <c r="O195" s="11"/>
      <c r="P195" s="11"/>
      <c r="Q195" s="11"/>
      <c r="R195" s="11"/>
      <c r="S195" s="11"/>
    </row>
    <row r="196" spans="1:19">
      <c r="A196" s="28"/>
      <c r="B196" s="11"/>
      <c r="C196" s="11"/>
      <c r="D196" s="11"/>
      <c r="E196" s="11"/>
      <c r="F196" s="11"/>
      <c r="G196" s="12"/>
      <c r="H196" s="11"/>
      <c r="I196" s="11"/>
      <c r="J196" s="11"/>
      <c r="K196" s="11"/>
      <c r="L196" s="11"/>
      <c r="M196" s="11"/>
      <c r="N196" s="11"/>
      <c r="O196" s="11"/>
      <c r="P196" s="11"/>
      <c r="Q196" s="11"/>
      <c r="R196" s="11"/>
      <c r="S196" s="11"/>
    </row>
    <row r="197" spans="1:19">
      <c r="A197" s="28"/>
      <c r="B197" s="11"/>
      <c r="C197" s="11"/>
      <c r="D197" s="11"/>
      <c r="E197" s="11"/>
      <c r="F197" s="11"/>
      <c r="G197" s="12"/>
      <c r="H197" s="11"/>
      <c r="I197" s="11"/>
      <c r="J197" s="11"/>
      <c r="K197" s="11"/>
      <c r="L197" s="11"/>
      <c r="M197" s="11"/>
      <c r="N197" s="11"/>
      <c r="O197" s="11"/>
      <c r="P197" s="11"/>
      <c r="Q197" s="11"/>
      <c r="R197" s="11"/>
      <c r="S197" s="11"/>
    </row>
    <row r="198" spans="1:19">
      <c r="A198" s="28"/>
      <c r="B198" s="11"/>
      <c r="C198" s="11"/>
      <c r="D198" s="11"/>
      <c r="E198" s="11"/>
      <c r="F198" s="11"/>
      <c r="G198" s="12"/>
      <c r="H198" s="11"/>
      <c r="I198" s="11"/>
      <c r="J198" s="11"/>
      <c r="K198" s="11"/>
      <c r="L198" s="11"/>
      <c r="M198" s="11"/>
      <c r="N198" s="11"/>
      <c r="O198" s="11"/>
      <c r="P198" s="11"/>
      <c r="Q198" s="11"/>
      <c r="R198" s="11"/>
      <c r="S198" s="11"/>
    </row>
    <row r="199" spans="1:19">
      <c r="A199" s="28"/>
      <c r="B199" s="11"/>
      <c r="C199" s="11"/>
      <c r="D199" s="11"/>
      <c r="E199" s="11"/>
      <c r="F199" s="11"/>
      <c r="G199" s="12"/>
      <c r="H199" s="11"/>
      <c r="I199" s="11"/>
      <c r="J199" s="11"/>
      <c r="K199" s="11"/>
      <c r="L199" s="11"/>
      <c r="M199" s="11"/>
      <c r="N199" s="11"/>
      <c r="O199" s="11"/>
      <c r="P199" s="11"/>
      <c r="Q199" s="11"/>
      <c r="R199" s="11"/>
      <c r="S199" s="11"/>
    </row>
    <row r="200" spans="1:19">
      <c r="A200" s="28"/>
      <c r="B200" s="11"/>
      <c r="C200" s="11"/>
      <c r="D200" s="11"/>
      <c r="E200" s="11"/>
      <c r="F200" s="11"/>
      <c r="G200" s="12"/>
      <c r="H200" s="11"/>
      <c r="I200" s="11"/>
      <c r="J200" s="11"/>
      <c r="K200" s="11"/>
      <c r="L200" s="11"/>
      <c r="M200" s="11"/>
      <c r="N200" s="11"/>
      <c r="O200" s="11"/>
      <c r="P200" s="11"/>
      <c r="Q200" s="11"/>
      <c r="R200" s="11"/>
      <c r="S200" s="11"/>
    </row>
    <row r="201" spans="1:19">
      <c r="A201" s="28"/>
      <c r="B201" s="11"/>
      <c r="C201" s="11"/>
      <c r="D201" s="11"/>
      <c r="E201" s="11"/>
      <c r="F201" s="11"/>
      <c r="G201" s="12"/>
      <c r="H201" s="11"/>
      <c r="I201" s="11"/>
      <c r="J201" s="11"/>
      <c r="K201" s="11"/>
      <c r="L201" s="11"/>
      <c r="M201" s="11"/>
      <c r="N201" s="11"/>
      <c r="O201" s="11"/>
      <c r="P201" s="11"/>
      <c r="Q201" s="11"/>
      <c r="R201" s="11"/>
      <c r="S201" s="11"/>
    </row>
    <row r="202" spans="1:19">
      <c r="A202" s="28"/>
      <c r="B202" s="11"/>
      <c r="C202" s="11"/>
      <c r="D202" s="11"/>
      <c r="E202" s="11"/>
      <c r="F202" s="11"/>
      <c r="G202" s="12"/>
      <c r="H202" s="11"/>
      <c r="I202" s="11"/>
      <c r="J202" s="11"/>
      <c r="K202" s="11"/>
      <c r="L202" s="11"/>
      <c r="M202" s="11"/>
      <c r="N202" s="11"/>
      <c r="O202" s="11"/>
      <c r="P202" s="11"/>
      <c r="Q202" s="11"/>
      <c r="R202" s="11"/>
      <c r="S202" s="11"/>
    </row>
    <row r="203" spans="1:19">
      <c r="A203" s="28"/>
      <c r="B203" s="11"/>
      <c r="C203" s="11"/>
      <c r="D203" s="11"/>
      <c r="E203" s="11"/>
      <c r="F203" s="11"/>
      <c r="G203" s="12"/>
      <c r="H203" s="11"/>
      <c r="I203" s="11"/>
      <c r="J203" s="11"/>
      <c r="K203" s="11"/>
      <c r="L203" s="11"/>
      <c r="M203" s="11"/>
      <c r="N203" s="11"/>
      <c r="O203" s="11"/>
      <c r="P203" s="11"/>
      <c r="Q203" s="11"/>
      <c r="R203" s="11"/>
      <c r="S203" s="11"/>
    </row>
    <row r="204" spans="1:19">
      <c r="A204" s="28"/>
      <c r="B204" s="11"/>
      <c r="C204" s="11"/>
      <c r="D204" s="11"/>
      <c r="E204" s="11"/>
      <c r="F204" s="11"/>
      <c r="G204" s="12"/>
      <c r="H204" s="11"/>
      <c r="I204" s="11"/>
      <c r="J204" s="11"/>
      <c r="K204" s="11"/>
      <c r="L204" s="11"/>
      <c r="M204" s="11"/>
      <c r="N204" s="11"/>
      <c r="O204" s="11"/>
      <c r="P204" s="11"/>
      <c r="Q204" s="11"/>
      <c r="R204" s="11"/>
      <c r="S204" s="11"/>
    </row>
    <row r="205" spans="1:19">
      <c r="A205" s="28"/>
      <c r="B205" s="11"/>
      <c r="C205" s="11"/>
      <c r="D205" s="11"/>
      <c r="E205" s="11"/>
      <c r="F205" s="11"/>
      <c r="G205" s="12"/>
      <c r="H205" s="11"/>
      <c r="I205" s="11"/>
      <c r="J205" s="11"/>
      <c r="K205" s="11"/>
      <c r="L205" s="11"/>
      <c r="M205" s="11"/>
      <c r="N205" s="11"/>
      <c r="O205" s="11"/>
      <c r="P205" s="11"/>
      <c r="Q205" s="11"/>
      <c r="R205" s="11"/>
      <c r="S205" s="11"/>
    </row>
    <row r="206" spans="1:19">
      <c r="A206" s="28"/>
      <c r="B206" s="11"/>
      <c r="C206" s="11"/>
      <c r="D206" s="11"/>
      <c r="E206" s="11"/>
      <c r="F206" s="11"/>
      <c r="G206" s="12"/>
      <c r="H206" s="11"/>
      <c r="I206" s="11"/>
      <c r="J206" s="11"/>
      <c r="K206" s="11"/>
      <c r="L206" s="11"/>
      <c r="M206" s="11"/>
      <c r="N206" s="11"/>
      <c r="O206" s="11"/>
      <c r="P206" s="11"/>
      <c r="Q206" s="11"/>
      <c r="R206" s="11"/>
      <c r="S206" s="11"/>
    </row>
    <row r="207" spans="1:19">
      <c r="A207" s="28"/>
      <c r="B207" s="11"/>
      <c r="C207" s="11"/>
      <c r="D207" s="11"/>
      <c r="E207" s="11"/>
      <c r="F207" s="11"/>
      <c r="G207" s="12"/>
      <c r="H207" s="11"/>
      <c r="I207" s="11"/>
      <c r="J207" s="11"/>
      <c r="K207" s="11"/>
      <c r="L207" s="11"/>
      <c r="M207" s="11"/>
      <c r="N207" s="11"/>
      <c r="O207" s="11"/>
      <c r="P207" s="11"/>
      <c r="Q207" s="11"/>
      <c r="R207" s="11"/>
      <c r="S207" s="11"/>
    </row>
    <row r="208" spans="1:19">
      <c r="A208" s="28"/>
      <c r="B208" s="11"/>
      <c r="C208" s="11"/>
      <c r="D208" s="11"/>
      <c r="E208" s="11"/>
      <c r="F208" s="11"/>
      <c r="G208" s="12"/>
      <c r="H208" s="11"/>
      <c r="I208" s="11"/>
      <c r="J208" s="11"/>
      <c r="K208" s="11"/>
      <c r="L208" s="11"/>
      <c r="M208" s="11"/>
      <c r="N208" s="11"/>
      <c r="O208" s="11"/>
      <c r="P208" s="11"/>
      <c r="Q208" s="11"/>
      <c r="R208" s="11"/>
      <c r="S208" s="11"/>
    </row>
    <row r="209" spans="1:19">
      <c r="A209" s="28"/>
      <c r="B209" s="11"/>
      <c r="C209" s="11"/>
      <c r="D209" s="11"/>
      <c r="E209" s="11"/>
      <c r="F209" s="11"/>
      <c r="G209" s="12"/>
      <c r="H209" s="11"/>
      <c r="I209" s="11"/>
      <c r="J209" s="11"/>
      <c r="K209" s="11"/>
      <c r="L209" s="11"/>
      <c r="M209" s="11"/>
      <c r="N209" s="11"/>
      <c r="O209" s="11"/>
      <c r="P209" s="11"/>
      <c r="Q209" s="11"/>
      <c r="R209" s="11"/>
      <c r="S209" s="11"/>
    </row>
    <row r="210" spans="1:19">
      <c r="A210" s="28"/>
      <c r="B210" s="11"/>
      <c r="C210" s="11"/>
      <c r="D210" s="11"/>
      <c r="E210" s="11"/>
      <c r="F210" s="11"/>
      <c r="G210" s="12"/>
      <c r="H210" s="11"/>
      <c r="I210" s="11"/>
      <c r="J210" s="11"/>
      <c r="K210" s="11"/>
      <c r="L210" s="11"/>
      <c r="M210" s="11"/>
      <c r="N210" s="11"/>
      <c r="O210" s="11"/>
      <c r="P210" s="11"/>
      <c r="Q210" s="11"/>
      <c r="R210" s="11"/>
      <c r="S210" s="11"/>
    </row>
    <row r="211" spans="1:19">
      <c r="A211" s="28"/>
      <c r="B211" s="11"/>
      <c r="C211" s="11"/>
      <c r="D211" s="11"/>
      <c r="E211" s="11"/>
      <c r="F211" s="11"/>
      <c r="G211" s="12"/>
      <c r="H211" s="11"/>
      <c r="I211" s="11"/>
      <c r="J211" s="11"/>
      <c r="K211" s="11"/>
      <c r="L211" s="11"/>
      <c r="M211" s="11"/>
      <c r="N211" s="11"/>
      <c r="O211" s="11"/>
      <c r="P211" s="11"/>
      <c r="Q211" s="11"/>
      <c r="R211" s="11"/>
      <c r="S211" s="11"/>
    </row>
    <row r="212" spans="1:19">
      <c r="A212" s="28"/>
      <c r="B212" s="11"/>
      <c r="C212" s="11"/>
      <c r="D212" s="11"/>
      <c r="E212" s="11"/>
      <c r="F212" s="11"/>
      <c r="G212" s="12"/>
      <c r="H212" s="11"/>
      <c r="I212" s="11"/>
      <c r="J212" s="11"/>
      <c r="K212" s="11"/>
      <c r="L212" s="11"/>
      <c r="M212" s="11"/>
      <c r="N212" s="11"/>
      <c r="O212" s="11"/>
      <c r="P212" s="11"/>
      <c r="Q212" s="11"/>
      <c r="R212" s="11"/>
      <c r="S212" s="11"/>
    </row>
    <row r="213" spans="1:19">
      <c r="A213" s="28"/>
      <c r="B213" s="11"/>
      <c r="C213" s="11"/>
      <c r="D213" s="11"/>
      <c r="E213" s="11"/>
      <c r="F213" s="11"/>
      <c r="G213" s="12"/>
      <c r="H213" s="11"/>
      <c r="I213" s="11"/>
      <c r="J213" s="11"/>
      <c r="K213" s="11"/>
      <c r="L213" s="11"/>
      <c r="M213" s="11"/>
      <c r="N213" s="11"/>
      <c r="O213" s="11"/>
      <c r="P213" s="11"/>
      <c r="Q213" s="11"/>
      <c r="R213" s="11"/>
      <c r="S213" s="11"/>
    </row>
    <row r="214" spans="1:19">
      <c r="A214" s="28"/>
      <c r="B214" s="11"/>
      <c r="C214" s="11"/>
      <c r="D214" s="11"/>
      <c r="E214" s="11"/>
      <c r="F214" s="11"/>
      <c r="G214" s="12"/>
      <c r="H214" s="11"/>
      <c r="I214" s="11"/>
      <c r="J214" s="11"/>
      <c r="K214" s="11"/>
      <c r="L214" s="11"/>
      <c r="M214" s="11"/>
      <c r="N214" s="11"/>
      <c r="O214" s="11"/>
      <c r="P214" s="11"/>
      <c r="Q214" s="11"/>
      <c r="R214" s="11"/>
      <c r="S214" s="11"/>
    </row>
    <row r="215" spans="1:19">
      <c r="A215" s="28"/>
      <c r="B215" s="11"/>
      <c r="C215" s="11"/>
      <c r="D215" s="11"/>
      <c r="E215" s="11"/>
      <c r="F215" s="11"/>
      <c r="G215" s="12"/>
      <c r="H215" s="11"/>
      <c r="I215" s="11"/>
      <c r="J215" s="11"/>
      <c r="K215" s="11"/>
      <c r="L215" s="11"/>
      <c r="M215" s="11"/>
      <c r="N215" s="11"/>
      <c r="O215" s="11"/>
      <c r="P215" s="11"/>
      <c r="Q215" s="11"/>
      <c r="R215" s="11"/>
      <c r="S215" s="11"/>
    </row>
    <row r="216" spans="1:19">
      <c r="A216" s="28"/>
      <c r="B216" s="11"/>
      <c r="C216" s="11"/>
      <c r="D216" s="11"/>
      <c r="E216" s="11"/>
      <c r="F216" s="11"/>
      <c r="G216" s="12"/>
      <c r="H216" s="11"/>
      <c r="I216" s="11"/>
      <c r="J216" s="11"/>
      <c r="K216" s="11"/>
      <c r="L216" s="11"/>
      <c r="M216" s="11"/>
      <c r="N216" s="11"/>
      <c r="O216" s="11"/>
      <c r="P216" s="11"/>
      <c r="Q216" s="11"/>
      <c r="R216" s="11"/>
      <c r="S216" s="11"/>
    </row>
    <row r="217" spans="1:19">
      <c r="A217" s="28"/>
      <c r="B217" s="11"/>
      <c r="C217" s="11"/>
      <c r="D217" s="11"/>
      <c r="E217" s="11"/>
      <c r="F217" s="11"/>
      <c r="G217" s="12"/>
      <c r="H217" s="11"/>
      <c r="I217" s="11"/>
      <c r="J217" s="11"/>
      <c r="K217" s="11"/>
      <c r="L217" s="11"/>
      <c r="M217" s="11"/>
      <c r="N217" s="11"/>
      <c r="O217" s="11"/>
      <c r="P217" s="11"/>
      <c r="Q217" s="11"/>
      <c r="R217" s="11"/>
      <c r="S217" s="11"/>
    </row>
    <row r="218" spans="1:19">
      <c r="A218" s="28"/>
      <c r="B218" s="11"/>
      <c r="C218" s="11"/>
      <c r="D218" s="11"/>
      <c r="E218" s="11"/>
      <c r="F218" s="11"/>
      <c r="G218" s="12"/>
      <c r="H218" s="11"/>
      <c r="I218" s="11"/>
      <c r="J218" s="11"/>
      <c r="K218" s="11"/>
      <c r="L218" s="11"/>
      <c r="M218" s="11"/>
      <c r="N218" s="11"/>
      <c r="O218" s="11"/>
      <c r="P218" s="11"/>
      <c r="Q218" s="11"/>
      <c r="R218" s="11"/>
      <c r="S218" s="11"/>
    </row>
    <row r="219" spans="1:19">
      <c r="A219" s="28"/>
      <c r="B219" s="11"/>
      <c r="C219" s="11"/>
      <c r="D219" s="11"/>
      <c r="E219" s="11"/>
      <c r="F219" s="11"/>
      <c r="G219" s="12"/>
      <c r="H219" s="11"/>
      <c r="I219" s="11"/>
      <c r="J219" s="11"/>
      <c r="K219" s="11"/>
      <c r="L219" s="11"/>
      <c r="M219" s="11"/>
      <c r="N219" s="11"/>
      <c r="O219" s="11"/>
      <c r="P219" s="11"/>
      <c r="Q219" s="11"/>
      <c r="R219" s="11"/>
      <c r="S219" s="11"/>
    </row>
    <row r="220" spans="1:19">
      <c r="A220" s="28"/>
      <c r="B220" s="11"/>
      <c r="C220" s="11"/>
      <c r="D220" s="11"/>
      <c r="E220" s="11"/>
      <c r="F220" s="11"/>
      <c r="G220" s="12"/>
      <c r="H220" s="11"/>
      <c r="I220" s="11"/>
      <c r="J220" s="11"/>
      <c r="K220" s="11"/>
      <c r="L220" s="11"/>
      <c r="M220" s="11"/>
      <c r="N220" s="11"/>
      <c r="O220" s="11"/>
      <c r="P220" s="11"/>
      <c r="Q220" s="11"/>
      <c r="R220" s="11"/>
      <c r="S220" s="11"/>
    </row>
    <row r="221" spans="1:19">
      <c r="A221" s="28"/>
      <c r="B221" s="11"/>
      <c r="C221" s="11"/>
      <c r="D221" s="11"/>
      <c r="E221" s="11"/>
      <c r="F221" s="11"/>
      <c r="G221" s="12"/>
      <c r="H221" s="11"/>
      <c r="I221" s="11"/>
      <c r="J221" s="11"/>
      <c r="K221" s="11"/>
      <c r="L221" s="11"/>
      <c r="M221" s="11"/>
      <c r="N221" s="11"/>
      <c r="O221" s="11"/>
      <c r="P221" s="11"/>
      <c r="Q221" s="11"/>
      <c r="R221" s="11"/>
      <c r="S221" s="11"/>
    </row>
    <row r="222" spans="1:19">
      <c r="A222" s="28"/>
      <c r="B222" s="11"/>
      <c r="C222" s="11"/>
      <c r="D222" s="11"/>
      <c r="E222" s="11"/>
      <c r="F222" s="11"/>
      <c r="G222" s="12"/>
      <c r="H222" s="11"/>
      <c r="I222" s="11"/>
      <c r="J222" s="11"/>
      <c r="K222" s="11"/>
      <c r="L222" s="11"/>
      <c r="M222" s="11"/>
      <c r="N222" s="11"/>
      <c r="O222" s="11"/>
      <c r="P222" s="11"/>
      <c r="Q222" s="11"/>
      <c r="R222" s="11"/>
      <c r="S222" s="11"/>
    </row>
    <row r="223" spans="1:19">
      <c r="A223" s="28"/>
      <c r="B223" s="11"/>
      <c r="C223" s="11"/>
      <c r="D223" s="11"/>
      <c r="E223" s="11"/>
      <c r="F223" s="11"/>
      <c r="G223" s="12"/>
      <c r="H223" s="11"/>
      <c r="I223" s="11"/>
      <c r="J223" s="11"/>
      <c r="K223" s="11"/>
      <c r="L223" s="11"/>
      <c r="M223" s="11"/>
      <c r="N223" s="11"/>
      <c r="O223" s="11"/>
      <c r="P223" s="11"/>
      <c r="Q223" s="11"/>
      <c r="R223" s="11"/>
      <c r="S223" s="11"/>
    </row>
    <row r="224" spans="1:19">
      <c r="A224" s="28"/>
      <c r="B224" s="11"/>
      <c r="C224" s="11"/>
      <c r="D224" s="11"/>
      <c r="E224" s="11"/>
      <c r="F224" s="11"/>
      <c r="G224" s="12"/>
      <c r="H224" s="11"/>
      <c r="I224" s="11"/>
      <c r="J224" s="11"/>
      <c r="K224" s="11"/>
      <c r="L224" s="11"/>
      <c r="M224" s="11"/>
      <c r="N224" s="11"/>
      <c r="O224" s="11"/>
      <c r="P224" s="11"/>
      <c r="Q224" s="11"/>
      <c r="R224" s="11"/>
      <c r="S224" s="11"/>
    </row>
    <row r="225" spans="1:19">
      <c r="A225" s="28"/>
      <c r="B225" s="11"/>
      <c r="C225" s="11"/>
      <c r="D225" s="11"/>
      <c r="E225" s="11"/>
      <c r="F225" s="11"/>
      <c r="G225" s="12"/>
      <c r="H225" s="11"/>
      <c r="I225" s="11"/>
      <c r="J225" s="11"/>
      <c r="K225" s="11"/>
      <c r="L225" s="11"/>
      <c r="M225" s="11"/>
      <c r="N225" s="11"/>
      <c r="O225" s="11"/>
      <c r="P225" s="11"/>
      <c r="Q225" s="11"/>
      <c r="R225" s="11"/>
      <c r="S225" s="11"/>
    </row>
    <row r="226" spans="1:19">
      <c r="A226" s="28"/>
      <c r="B226" s="11"/>
      <c r="C226" s="11"/>
      <c r="D226" s="11"/>
      <c r="E226" s="11"/>
      <c r="F226" s="11"/>
      <c r="G226" s="12"/>
      <c r="H226" s="11"/>
      <c r="I226" s="11"/>
      <c r="J226" s="11"/>
      <c r="K226" s="11"/>
      <c r="L226" s="11"/>
      <c r="M226" s="11"/>
      <c r="N226" s="11"/>
      <c r="O226" s="11"/>
      <c r="P226" s="11"/>
      <c r="Q226" s="11"/>
      <c r="R226" s="11"/>
      <c r="S226" s="11"/>
    </row>
    <row r="227" spans="1:19">
      <c r="A227" s="28"/>
      <c r="B227" s="11"/>
      <c r="C227" s="11"/>
      <c r="D227" s="11"/>
      <c r="E227" s="11"/>
      <c r="F227" s="11"/>
      <c r="G227" s="12"/>
      <c r="H227" s="11"/>
      <c r="I227" s="11"/>
      <c r="J227" s="11"/>
      <c r="K227" s="11"/>
      <c r="L227" s="11"/>
      <c r="M227" s="11"/>
      <c r="N227" s="11"/>
      <c r="O227" s="11"/>
      <c r="P227" s="11"/>
      <c r="Q227" s="11"/>
      <c r="R227" s="11"/>
      <c r="S227" s="11"/>
    </row>
    <row r="228" spans="1:19">
      <c r="A228" s="28"/>
      <c r="B228" s="11"/>
      <c r="C228" s="11"/>
      <c r="D228" s="11"/>
      <c r="E228" s="11"/>
      <c r="F228" s="11"/>
      <c r="G228" s="12"/>
      <c r="H228" s="11"/>
      <c r="I228" s="11"/>
      <c r="J228" s="11"/>
      <c r="K228" s="11"/>
      <c r="L228" s="11"/>
      <c r="M228" s="11"/>
      <c r="N228" s="11"/>
      <c r="O228" s="11"/>
      <c r="P228" s="11"/>
      <c r="Q228" s="11"/>
      <c r="R228" s="11"/>
      <c r="S228" s="11"/>
    </row>
    <row r="229" spans="1:19">
      <c r="A229" s="28"/>
      <c r="B229" s="11"/>
      <c r="C229" s="11"/>
      <c r="D229" s="11"/>
      <c r="E229" s="11"/>
      <c r="F229" s="11"/>
      <c r="G229" s="12"/>
      <c r="H229" s="11"/>
      <c r="I229" s="11"/>
      <c r="J229" s="11"/>
      <c r="K229" s="11"/>
      <c r="L229" s="11"/>
      <c r="M229" s="11"/>
      <c r="N229" s="11"/>
      <c r="O229" s="11"/>
      <c r="P229" s="11"/>
      <c r="Q229" s="11"/>
      <c r="R229" s="11"/>
      <c r="S229" s="11"/>
    </row>
    <row r="230" spans="1:19">
      <c r="A230" s="28"/>
      <c r="B230" s="11"/>
      <c r="C230" s="11"/>
      <c r="D230" s="11"/>
      <c r="E230" s="11"/>
      <c r="F230" s="11"/>
      <c r="G230" s="12"/>
      <c r="H230" s="11"/>
      <c r="I230" s="11"/>
      <c r="J230" s="11"/>
      <c r="K230" s="11"/>
      <c r="L230" s="11"/>
      <c r="M230" s="11"/>
      <c r="N230" s="11"/>
      <c r="O230" s="11"/>
      <c r="P230" s="11"/>
      <c r="Q230" s="11"/>
      <c r="R230" s="11"/>
      <c r="S230" s="11"/>
    </row>
    <row r="231" spans="1:19">
      <c r="A231" s="28"/>
      <c r="B231" s="11"/>
      <c r="C231" s="11"/>
      <c r="D231" s="11"/>
      <c r="E231" s="11"/>
      <c r="F231" s="11"/>
      <c r="G231" s="12"/>
      <c r="H231" s="11"/>
      <c r="I231" s="11"/>
      <c r="J231" s="11"/>
      <c r="K231" s="11"/>
      <c r="L231" s="11"/>
      <c r="M231" s="11"/>
      <c r="N231" s="11"/>
      <c r="O231" s="11"/>
      <c r="P231" s="11"/>
      <c r="Q231" s="11"/>
      <c r="R231" s="11"/>
      <c r="S231" s="11"/>
    </row>
    <row r="232" spans="1:19">
      <c r="A232" s="28"/>
      <c r="B232" s="11"/>
      <c r="C232" s="11"/>
      <c r="D232" s="11"/>
      <c r="E232" s="11"/>
      <c r="F232" s="11"/>
      <c r="G232" s="12"/>
      <c r="H232" s="11"/>
      <c r="I232" s="11"/>
      <c r="J232" s="11"/>
      <c r="K232" s="11"/>
      <c r="L232" s="11"/>
      <c r="M232" s="11"/>
      <c r="N232" s="11"/>
      <c r="O232" s="11"/>
      <c r="P232" s="11"/>
      <c r="Q232" s="11"/>
      <c r="R232" s="11"/>
      <c r="S232" s="11"/>
    </row>
    <row r="233" spans="1:19">
      <c r="A233" s="28"/>
      <c r="B233" s="11"/>
      <c r="C233" s="11"/>
      <c r="D233" s="11"/>
      <c r="E233" s="11"/>
      <c r="F233" s="11"/>
      <c r="G233" s="12"/>
      <c r="H233" s="11"/>
      <c r="I233" s="11"/>
      <c r="J233" s="11"/>
      <c r="K233" s="11"/>
      <c r="L233" s="11"/>
      <c r="M233" s="11"/>
      <c r="N233" s="11"/>
      <c r="O233" s="11"/>
      <c r="P233" s="11"/>
      <c r="Q233" s="11"/>
      <c r="R233" s="11"/>
      <c r="S233" s="11"/>
    </row>
    <row r="234" spans="1:19">
      <c r="A234" s="28"/>
      <c r="B234" s="11"/>
      <c r="C234" s="11"/>
      <c r="D234" s="11"/>
      <c r="E234" s="11"/>
      <c r="F234" s="11"/>
      <c r="G234" s="12"/>
      <c r="H234" s="11"/>
      <c r="I234" s="11"/>
      <c r="J234" s="11"/>
      <c r="K234" s="11"/>
      <c r="L234" s="11"/>
      <c r="M234" s="11"/>
      <c r="N234" s="11"/>
      <c r="O234" s="11"/>
      <c r="P234" s="11"/>
      <c r="Q234" s="11"/>
      <c r="R234" s="11"/>
      <c r="S234" s="11"/>
    </row>
    <row r="235" spans="1:19">
      <c r="A235" s="28"/>
      <c r="B235" s="11"/>
      <c r="C235" s="11"/>
      <c r="D235" s="11"/>
      <c r="E235" s="11"/>
      <c r="F235" s="11"/>
      <c r="G235" s="12"/>
      <c r="H235" s="11"/>
      <c r="I235" s="11"/>
      <c r="J235" s="11"/>
      <c r="K235" s="11"/>
      <c r="L235" s="11"/>
      <c r="M235" s="11"/>
      <c r="N235" s="11"/>
      <c r="O235" s="11"/>
      <c r="P235" s="11"/>
      <c r="Q235" s="11"/>
      <c r="R235" s="11"/>
      <c r="S235" s="11"/>
    </row>
    <row r="236" spans="1:19">
      <c r="A236" s="28"/>
      <c r="B236" s="11"/>
      <c r="C236" s="11"/>
      <c r="D236" s="11"/>
      <c r="E236" s="11"/>
      <c r="F236" s="11"/>
      <c r="G236" s="12"/>
      <c r="H236" s="11"/>
      <c r="I236" s="11"/>
      <c r="J236" s="11"/>
      <c r="K236" s="11"/>
      <c r="L236" s="11"/>
      <c r="M236" s="11"/>
      <c r="N236" s="11"/>
      <c r="O236" s="11"/>
      <c r="P236" s="11"/>
      <c r="Q236" s="11"/>
      <c r="R236" s="11"/>
      <c r="S236" s="11"/>
    </row>
    <row r="237" spans="1:19">
      <c r="A237" s="28"/>
      <c r="B237" s="11"/>
      <c r="C237" s="11"/>
      <c r="D237" s="11"/>
      <c r="E237" s="11"/>
      <c r="F237" s="11"/>
      <c r="G237" s="12"/>
      <c r="H237" s="11"/>
      <c r="I237" s="11"/>
      <c r="J237" s="11"/>
      <c r="K237" s="11"/>
      <c r="L237" s="11"/>
      <c r="M237" s="11"/>
      <c r="N237" s="11"/>
      <c r="O237" s="11"/>
      <c r="P237" s="11"/>
      <c r="Q237" s="11"/>
      <c r="R237" s="11"/>
      <c r="S237" s="11"/>
    </row>
    <row r="238" spans="1:19">
      <c r="A238" s="28"/>
      <c r="B238" s="11"/>
      <c r="C238" s="11"/>
      <c r="D238" s="11"/>
      <c r="E238" s="11"/>
      <c r="F238" s="11"/>
      <c r="G238" s="12"/>
      <c r="H238" s="11"/>
      <c r="I238" s="11"/>
      <c r="J238" s="11"/>
      <c r="K238" s="11"/>
      <c r="L238" s="11"/>
      <c r="M238" s="11"/>
      <c r="N238" s="11"/>
      <c r="O238" s="11"/>
      <c r="P238" s="11"/>
      <c r="Q238" s="11"/>
      <c r="R238" s="11"/>
      <c r="S238" s="11"/>
    </row>
    <row r="239" spans="1:19">
      <c r="A239" s="28"/>
      <c r="B239" s="11"/>
      <c r="C239" s="11"/>
      <c r="D239" s="11"/>
      <c r="E239" s="11"/>
      <c r="F239" s="11"/>
      <c r="G239" s="12"/>
      <c r="H239" s="11"/>
      <c r="I239" s="11"/>
      <c r="J239" s="11"/>
      <c r="K239" s="11"/>
      <c r="L239" s="11"/>
      <c r="M239" s="11"/>
      <c r="N239" s="11"/>
      <c r="O239" s="11"/>
      <c r="P239" s="11"/>
      <c r="Q239" s="11"/>
      <c r="R239" s="11"/>
      <c r="S239" s="11"/>
    </row>
    <row r="240" spans="1:19">
      <c r="A240" s="28"/>
      <c r="B240" s="11"/>
      <c r="C240" s="11"/>
      <c r="D240" s="11"/>
      <c r="E240" s="11"/>
      <c r="F240" s="11"/>
      <c r="G240" s="12"/>
      <c r="H240" s="11"/>
      <c r="I240" s="11"/>
      <c r="J240" s="11"/>
      <c r="K240" s="11"/>
      <c r="L240" s="11"/>
      <c r="M240" s="11"/>
      <c r="N240" s="11"/>
      <c r="O240" s="11"/>
      <c r="P240" s="11"/>
      <c r="Q240" s="11"/>
      <c r="R240" s="11"/>
      <c r="S240" s="11"/>
    </row>
    <row r="241" spans="1:19">
      <c r="A241" s="28"/>
      <c r="B241" s="11"/>
      <c r="C241" s="11"/>
      <c r="D241" s="11"/>
      <c r="E241" s="11"/>
      <c r="F241" s="11"/>
      <c r="G241" s="12"/>
      <c r="H241" s="11"/>
      <c r="I241" s="11"/>
      <c r="J241" s="11"/>
      <c r="K241" s="11"/>
      <c r="L241" s="11"/>
      <c r="M241" s="11"/>
      <c r="N241" s="11"/>
      <c r="O241" s="11"/>
      <c r="P241" s="11"/>
      <c r="Q241" s="11"/>
      <c r="R241" s="11"/>
      <c r="S241" s="11"/>
    </row>
    <row r="242" spans="1:19">
      <c r="A242" s="28"/>
      <c r="B242" s="11"/>
      <c r="C242" s="11"/>
      <c r="D242" s="11"/>
      <c r="E242" s="11"/>
      <c r="F242" s="11"/>
      <c r="G242" s="12"/>
      <c r="H242" s="11"/>
      <c r="I242" s="11"/>
      <c r="J242" s="11"/>
      <c r="K242" s="11"/>
      <c r="L242" s="11"/>
      <c r="M242" s="11"/>
      <c r="N242" s="11"/>
      <c r="O242" s="11"/>
      <c r="P242" s="11"/>
      <c r="Q242" s="11"/>
      <c r="R242" s="11"/>
      <c r="S242" s="11"/>
    </row>
    <row r="243" spans="1:19">
      <c r="A243" s="28"/>
      <c r="B243" s="11"/>
      <c r="C243" s="11"/>
      <c r="D243" s="11"/>
      <c r="E243" s="11"/>
      <c r="F243" s="11"/>
      <c r="G243" s="12"/>
      <c r="H243" s="11"/>
      <c r="I243" s="11"/>
      <c r="J243" s="11"/>
      <c r="K243" s="11"/>
      <c r="L243" s="11"/>
      <c r="M243" s="11"/>
      <c r="N243" s="11"/>
      <c r="O243" s="11"/>
      <c r="P243" s="11"/>
      <c r="Q243" s="11"/>
      <c r="R243" s="11"/>
      <c r="S243" s="11"/>
    </row>
    <row r="244" spans="1:19">
      <c r="A244" s="28"/>
      <c r="B244" s="11"/>
      <c r="C244" s="11"/>
      <c r="D244" s="11"/>
      <c r="E244" s="11"/>
      <c r="F244" s="11"/>
      <c r="G244" s="12"/>
      <c r="H244" s="11"/>
      <c r="I244" s="11"/>
      <c r="J244" s="11"/>
      <c r="K244" s="11"/>
      <c r="L244" s="11"/>
      <c r="M244" s="11"/>
      <c r="N244" s="11"/>
      <c r="O244" s="11"/>
      <c r="P244" s="11"/>
      <c r="Q244" s="11"/>
      <c r="R244" s="11"/>
      <c r="S244" s="11"/>
    </row>
    <row r="245" spans="1:19">
      <c r="A245" s="28"/>
      <c r="B245" s="11"/>
      <c r="C245" s="11"/>
      <c r="D245" s="11"/>
      <c r="E245" s="11"/>
      <c r="F245" s="11"/>
      <c r="G245" s="12"/>
      <c r="H245" s="11"/>
      <c r="I245" s="11"/>
      <c r="J245" s="11"/>
      <c r="K245" s="11"/>
      <c r="L245" s="11"/>
      <c r="M245" s="11"/>
      <c r="N245" s="11"/>
      <c r="O245" s="11"/>
      <c r="P245" s="11"/>
      <c r="Q245" s="11"/>
      <c r="R245" s="11"/>
      <c r="S245" s="11"/>
    </row>
    <row r="246" spans="1:19">
      <c r="A246" s="28"/>
      <c r="B246" s="11"/>
      <c r="C246" s="11"/>
      <c r="D246" s="11"/>
      <c r="E246" s="11"/>
      <c r="F246" s="11"/>
      <c r="G246" s="12"/>
      <c r="H246" s="11"/>
      <c r="I246" s="11"/>
      <c r="J246" s="11"/>
      <c r="K246" s="11"/>
      <c r="L246" s="11"/>
      <c r="M246" s="11"/>
      <c r="N246" s="11"/>
      <c r="O246" s="11"/>
      <c r="P246" s="11"/>
      <c r="Q246" s="11"/>
      <c r="R246" s="11"/>
      <c r="S246" s="11"/>
    </row>
    <row r="247" spans="1:19">
      <c r="A247" s="28"/>
      <c r="B247" s="11"/>
      <c r="C247" s="11"/>
      <c r="D247" s="11"/>
      <c r="E247" s="11"/>
      <c r="F247" s="11"/>
      <c r="G247" s="12"/>
      <c r="H247" s="11"/>
      <c r="I247" s="11"/>
      <c r="J247" s="11"/>
      <c r="K247" s="11"/>
      <c r="L247" s="11"/>
      <c r="M247" s="11"/>
      <c r="N247" s="11"/>
      <c r="O247" s="11"/>
      <c r="P247" s="11"/>
      <c r="Q247" s="11"/>
      <c r="R247" s="11"/>
      <c r="S247" s="11"/>
    </row>
    <row r="248" spans="1:19">
      <c r="A248" s="28"/>
      <c r="B248" s="11"/>
      <c r="C248" s="11"/>
      <c r="D248" s="11"/>
      <c r="E248" s="11"/>
      <c r="F248" s="11"/>
      <c r="G248" s="12"/>
      <c r="H248" s="11"/>
      <c r="I248" s="11"/>
      <c r="J248" s="11"/>
      <c r="K248" s="11"/>
      <c r="L248" s="11"/>
      <c r="M248" s="11"/>
      <c r="N248" s="11"/>
      <c r="O248" s="11"/>
      <c r="P248" s="11"/>
      <c r="Q248" s="11"/>
      <c r="R248" s="11"/>
      <c r="S248" s="11"/>
    </row>
    <row r="249" spans="1:19">
      <c r="A249" s="28"/>
      <c r="B249" s="11"/>
      <c r="C249" s="11"/>
      <c r="D249" s="11"/>
      <c r="E249" s="11"/>
      <c r="F249" s="11"/>
      <c r="G249" s="12"/>
      <c r="H249" s="11"/>
      <c r="I249" s="11"/>
      <c r="J249" s="11"/>
      <c r="K249" s="11"/>
      <c r="L249" s="11"/>
      <c r="M249" s="11"/>
      <c r="N249" s="11"/>
      <c r="O249" s="11"/>
      <c r="P249" s="11"/>
      <c r="Q249" s="11"/>
      <c r="R249" s="11"/>
      <c r="S249" s="11"/>
    </row>
    <row r="250" spans="1:19">
      <c r="A250" s="28"/>
      <c r="B250" s="11"/>
      <c r="C250" s="11"/>
      <c r="D250" s="11"/>
      <c r="E250" s="11"/>
      <c r="F250" s="11"/>
      <c r="G250" s="12"/>
      <c r="H250" s="11"/>
      <c r="I250" s="11"/>
      <c r="J250" s="11"/>
      <c r="K250" s="11"/>
      <c r="L250" s="11"/>
      <c r="M250" s="11"/>
      <c r="N250" s="11"/>
      <c r="O250" s="11"/>
      <c r="P250" s="11"/>
      <c r="Q250" s="11"/>
      <c r="R250" s="11"/>
      <c r="S250" s="11"/>
    </row>
    <row r="251" spans="1:19">
      <c r="A251" s="28"/>
      <c r="B251" s="11"/>
      <c r="C251" s="11"/>
      <c r="D251" s="11"/>
      <c r="E251" s="11"/>
      <c r="F251" s="11"/>
      <c r="G251" s="12"/>
      <c r="H251" s="11"/>
      <c r="I251" s="11"/>
      <c r="J251" s="11"/>
      <c r="K251" s="11"/>
      <c r="L251" s="11"/>
      <c r="M251" s="11"/>
      <c r="N251" s="11"/>
      <c r="O251" s="11"/>
      <c r="P251" s="11"/>
      <c r="Q251" s="11"/>
      <c r="R251" s="11"/>
      <c r="S251" s="11"/>
    </row>
    <row r="252" spans="1:19">
      <c r="A252" s="28"/>
      <c r="B252" s="11"/>
      <c r="C252" s="11"/>
      <c r="D252" s="11"/>
      <c r="E252" s="11"/>
      <c r="F252" s="11"/>
      <c r="G252" s="12"/>
      <c r="H252" s="11"/>
      <c r="I252" s="11"/>
      <c r="J252" s="11"/>
      <c r="K252" s="11"/>
      <c r="L252" s="11"/>
      <c r="M252" s="11"/>
      <c r="N252" s="11"/>
      <c r="O252" s="11"/>
      <c r="P252" s="11"/>
      <c r="Q252" s="11"/>
      <c r="R252" s="11"/>
      <c r="S252" s="11"/>
    </row>
    <row r="253" spans="1:19">
      <c r="A253" s="28"/>
      <c r="B253" s="11"/>
      <c r="C253" s="11"/>
      <c r="D253" s="11"/>
      <c r="E253" s="11"/>
      <c r="F253" s="11"/>
      <c r="G253" s="12"/>
      <c r="H253" s="11"/>
      <c r="I253" s="11"/>
      <c r="J253" s="11"/>
      <c r="K253" s="11"/>
      <c r="L253" s="11"/>
      <c r="M253" s="11"/>
      <c r="N253" s="11"/>
      <c r="O253" s="11"/>
      <c r="P253" s="11"/>
      <c r="Q253" s="11"/>
      <c r="R253" s="11"/>
      <c r="S253" s="11"/>
    </row>
    <row r="254" spans="1:19">
      <c r="A254" s="28"/>
      <c r="B254" s="11"/>
      <c r="C254" s="11"/>
      <c r="D254" s="11"/>
      <c r="E254" s="11"/>
      <c r="F254" s="11"/>
      <c r="G254" s="12"/>
      <c r="H254" s="11"/>
      <c r="I254" s="11"/>
      <c r="J254" s="11"/>
      <c r="K254" s="11"/>
      <c r="L254" s="11"/>
      <c r="M254" s="11"/>
      <c r="N254" s="11"/>
      <c r="O254" s="11"/>
      <c r="P254" s="11"/>
      <c r="Q254" s="11"/>
      <c r="R254" s="11"/>
      <c r="S254" s="11"/>
    </row>
    <row r="255" spans="1:19">
      <c r="A255" s="28"/>
      <c r="B255" s="11"/>
      <c r="C255" s="11"/>
      <c r="D255" s="11"/>
      <c r="E255" s="11"/>
      <c r="F255" s="11"/>
      <c r="G255" s="12"/>
      <c r="H255" s="11"/>
      <c r="I255" s="11"/>
      <c r="J255" s="11"/>
      <c r="K255" s="11"/>
      <c r="L255" s="11"/>
      <c r="M255" s="11"/>
      <c r="N255" s="11"/>
      <c r="O255" s="11"/>
      <c r="P255" s="11"/>
      <c r="Q255" s="11"/>
      <c r="R255" s="11"/>
      <c r="S255" s="11"/>
    </row>
    <row r="256" spans="1:19">
      <c r="A256" s="28"/>
      <c r="B256" s="11"/>
      <c r="C256" s="11"/>
      <c r="D256" s="11"/>
      <c r="E256" s="11"/>
      <c r="F256" s="11"/>
      <c r="G256" s="12"/>
      <c r="H256" s="11"/>
      <c r="I256" s="11"/>
      <c r="J256" s="11"/>
      <c r="K256" s="11"/>
      <c r="L256" s="11"/>
      <c r="M256" s="11"/>
      <c r="N256" s="11"/>
      <c r="O256" s="11"/>
      <c r="P256" s="11"/>
      <c r="Q256" s="11"/>
      <c r="R256" s="11"/>
      <c r="S256" s="11"/>
    </row>
    <row r="257" spans="1:19">
      <c r="A257" s="28"/>
      <c r="B257" s="11"/>
      <c r="C257" s="11"/>
      <c r="D257" s="11"/>
      <c r="E257" s="11"/>
      <c r="F257" s="11"/>
      <c r="G257" s="12"/>
      <c r="H257" s="11"/>
      <c r="I257" s="11"/>
      <c r="J257" s="11"/>
      <c r="K257" s="11"/>
      <c r="L257" s="11"/>
      <c r="M257" s="11"/>
      <c r="N257" s="11"/>
      <c r="O257" s="11"/>
      <c r="P257" s="11"/>
      <c r="Q257" s="11"/>
      <c r="R257" s="11"/>
      <c r="S257" s="11"/>
    </row>
    <row r="258" spans="1:19">
      <c r="A258" s="28"/>
      <c r="B258" s="11"/>
      <c r="C258" s="11"/>
      <c r="D258" s="11"/>
      <c r="E258" s="11"/>
      <c r="F258" s="11"/>
      <c r="G258" s="12"/>
      <c r="H258" s="11"/>
      <c r="I258" s="11"/>
      <c r="J258" s="11"/>
      <c r="K258" s="11"/>
      <c r="L258" s="11"/>
      <c r="M258" s="11"/>
      <c r="N258" s="11"/>
      <c r="O258" s="11"/>
      <c r="P258" s="11"/>
      <c r="Q258" s="11"/>
      <c r="R258" s="11"/>
      <c r="S258" s="11"/>
    </row>
    <row r="259" spans="1:19">
      <c r="A259" s="28"/>
      <c r="B259" s="11"/>
      <c r="C259" s="11"/>
      <c r="D259" s="11"/>
      <c r="E259" s="11"/>
      <c r="F259" s="11"/>
      <c r="G259" s="12"/>
      <c r="H259" s="11"/>
      <c r="I259" s="11"/>
      <c r="J259" s="11"/>
      <c r="K259" s="11"/>
      <c r="L259" s="11"/>
      <c r="M259" s="11"/>
      <c r="N259" s="11"/>
      <c r="O259" s="11"/>
      <c r="P259" s="11"/>
      <c r="Q259" s="11"/>
      <c r="R259" s="11"/>
      <c r="S259" s="11"/>
    </row>
    <row r="260" spans="1:19">
      <c r="A260" s="28"/>
      <c r="B260" s="11"/>
      <c r="C260" s="11"/>
      <c r="D260" s="11"/>
      <c r="E260" s="11"/>
      <c r="F260" s="11"/>
      <c r="G260" s="12"/>
      <c r="H260" s="11"/>
      <c r="I260" s="11"/>
      <c r="J260" s="11"/>
      <c r="K260" s="11"/>
      <c r="L260" s="11"/>
      <c r="M260" s="11"/>
      <c r="N260" s="11"/>
      <c r="O260" s="11"/>
      <c r="P260" s="11"/>
      <c r="Q260" s="11"/>
      <c r="R260" s="11"/>
      <c r="S260" s="11"/>
    </row>
    <row r="261" spans="1:19">
      <c r="A261" s="28"/>
      <c r="B261" s="11"/>
      <c r="C261" s="11"/>
      <c r="D261" s="11"/>
      <c r="E261" s="11"/>
      <c r="F261" s="11"/>
      <c r="G261" s="12"/>
      <c r="H261" s="11"/>
      <c r="I261" s="11"/>
      <c r="J261" s="11"/>
      <c r="K261" s="11"/>
      <c r="L261" s="11"/>
      <c r="M261" s="11"/>
      <c r="N261" s="11"/>
      <c r="O261" s="11"/>
      <c r="P261" s="11"/>
      <c r="Q261" s="11"/>
      <c r="R261" s="11"/>
      <c r="S261" s="11"/>
    </row>
    <row r="262" spans="1:19">
      <c r="A262" s="28"/>
      <c r="B262" s="11"/>
      <c r="C262" s="11"/>
      <c r="D262" s="11"/>
      <c r="E262" s="11"/>
      <c r="F262" s="11"/>
      <c r="G262" s="12"/>
      <c r="H262" s="11"/>
      <c r="I262" s="11"/>
      <c r="J262" s="11"/>
      <c r="K262" s="11"/>
      <c r="L262" s="11"/>
      <c r="M262" s="11"/>
      <c r="N262" s="11"/>
      <c r="O262" s="11"/>
      <c r="P262" s="11"/>
      <c r="Q262" s="11"/>
      <c r="R262" s="11"/>
      <c r="S262" s="11"/>
    </row>
    <row r="263" spans="1:19">
      <c r="A263" s="28"/>
      <c r="B263" s="11"/>
      <c r="C263" s="11"/>
      <c r="D263" s="11"/>
      <c r="E263" s="11"/>
      <c r="F263" s="11"/>
      <c r="G263" s="12"/>
      <c r="H263" s="11"/>
      <c r="I263" s="11"/>
      <c r="J263" s="11"/>
      <c r="K263" s="11"/>
      <c r="L263" s="11"/>
      <c r="M263" s="11"/>
      <c r="N263" s="11"/>
      <c r="O263" s="11"/>
      <c r="P263" s="11"/>
      <c r="Q263" s="11"/>
      <c r="R263" s="11"/>
      <c r="S263" s="11"/>
    </row>
    <row r="264" spans="1:19">
      <c r="A264" s="28"/>
      <c r="B264" s="11"/>
      <c r="C264" s="11"/>
      <c r="D264" s="11"/>
      <c r="E264" s="11"/>
      <c r="F264" s="11"/>
      <c r="G264" s="12"/>
      <c r="H264" s="11"/>
      <c r="I264" s="11"/>
      <c r="J264" s="11"/>
      <c r="K264" s="11"/>
      <c r="L264" s="11"/>
      <c r="M264" s="11"/>
      <c r="N264" s="11"/>
      <c r="O264" s="11"/>
      <c r="P264" s="11"/>
      <c r="Q264" s="11"/>
      <c r="R264" s="11"/>
      <c r="S264" s="11"/>
    </row>
    <row r="265" spans="1:19">
      <c r="A265" s="28"/>
      <c r="B265" s="11"/>
      <c r="C265" s="11"/>
      <c r="D265" s="11"/>
      <c r="E265" s="11"/>
      <c r="F265" s="11"/>
      <c r="G265" s="12"/>
      <c r="H265" s="11"/>
      <c r="I265" s="11"/>
      <c r="J265" s="11"/>
      <c r="K265" s="11"/>
      <c r="L265" s="11"/>
      <c r="M265" s="11"/>
      <c r="N265" s="11"/>
      <c r="O265" s="11"/>
      <c r="P265" s="11"/>
      <c r="Q265" s="11"/>
      <c r="R265" s="11"/>
      <c r="S265" s="11"/>
    </row>
    <row r="266" spans="1:19">
      <c r="A266" s="28"/>
      <c r="B266" s="11"/>
      <c r="C266" s="11"/>
      <c r="D266" s="11"/>
      <c r="E266" s="11"/>
      <c r="F266" s="11"/>
      <c r="G266" s="12"/>
      <c r="H266" s="11"/>
      <c r="I266" s="11"/>
      <c r="J266" s="11"/>
      <c r="K266" s="11"/>
      <c r="L266" s="11"/>
      <c r="M266" s="11"/>
      <c r="N266" s="11"/>
      <c r="O266" s="11"/>
      <c r="P266" s="11"/>
      <c r="Q266" s="11"/>
      <c r="R266" s="11"/>
      <c r="S266" s="11"/>
    </row>
    <row r="267" spans="1:19">
      <c r="A267" s="28"/>
      <c r="B267" s="11"/>
      <c r="C267" s="11"/>
      <c r="D267" s="11"/>
      <c r="E267" s="11"/>
      <c r="F267" s="11"/>
      <c r="G267" s="12"/>
      <c r="H267" s="11"/>
      <c r="I267" s="11"/>
      <c r="J267" s="11"/>
      <c r="K267" s="11"/>
      <c r="L267" s="11"/>
      <c r="M267" s="11"/>
      <c r="N267" s="11"/>
      <c r="O267" s="11"/>
      <c r="P267" s="11"/>
      <c r="Q267" s="11"/>
      <c r="R267" s="11"/>
      <c r="S267" s="11"/>
    </row>
    <row r="268" spans="1:19">
      <c r="A268" s="28"/>
      <c r="B268" s="11"/>
      <c r="C268" s="11"/>
      <c r="D268" s="11"/>
      <c r="E268" s="11"/>
      <c r="F268" s="11"/>
      <c r="G268" s="12"/>
      <c r="H268" s="11"/>
      <c r="I268" s="11"/>
      <c r="J268" s="11"/>
      <c r="K268" s="11"/>
      <c r="L268" s="11"/>
      <c r="M268" s="11"/>
      <c r="N268" s="11"/>
      <c r="O268" s="11"/>
      <c r="P268" s="11"/>
      <c r="Q268" s="11"/>
      <c r="R268" s="11"/>
      <c r="S268" s="11"/>
    </row>
    <row r="269" spans="1:19">
      <c r="A269" s="28"/>
      <c r="B269" s="11"/>
      <c r="C269" s="11"/>
      <c r="D269" s="11"/>
      <c r="E269" s="11"/>
      <c r="F269" s="11"/>
      <c r="G269" s="12"/>
      <c r="H269" s="11"/>
      <c r="I269" s="11"/>
      <c r="J269" s="11"/>
      <c r="K269" s="11"/>
      <c r="L269" s="11"/>
      <c r="M269" s="11"/>
      <c r="N269" s="11"/>
      <c r="O269" s="11"/>
      <c r="P269" s="11"/>
      <c r="Q269" s="11"/>
      <c r="R269" s="11"/>
      <c r="S269" s="11"/>
    </row>
    <row r="270" spans="1:19">
      <c r="A270" s="28"/>
      <c r="B270" s="11"/>
      <c r="C270" s="11"/>
      <c r="D270" s="11"/>
      <c r="E270" s="11"/>
      <c r="F270" s="11"/>
      <c r="G270" s="12"/>
      <c r="H270" s="11"/>
      <c r="I270" s="11"/>
      <c r="J270" s="11"/>
      <c r="K270" s="11"/>
      <c r="L270" s="11"/>
      <c r="M270" s="11"/>
      <c r="N270" s="11"/>
      <c r="O270" s="11"/>
      <c r="P270" s="11"/>
      <c r="Q270" s="11"/>
      <c r="R270" s="11"/>
      <c r="S270" s="11"/>
    </row>
    <row r="271" spans="1:19">
      <c r="A271" s="28"/>
      <c r="B271" s="11"/>
      <c r="C271" s="11"/>
      <c r="D271" s="11"/>
      <c r="E271" s="11"/>
      <c r="F271" s="11"/>
      <c r="G271" s="12"/>
      <c r="H271" s="11"/>
      <c r="I271" s="11"/>
      <c r="J271" s="11"/>
      <c r="K271" s="11"/>
      <c r="L271" s="11"/>
      <c r="M271" s="11"/>
      <c r="N271" s="11"/>
      <c r="O271" s="11"/>
      <c r="P271" s="11"/>
      <c r="Q271" s="11"/>
      <c r="R271" s="11"/>
      <c r="S271" s="11"/>
    </row>
    <row r="272" spans="1:19">
      <c r="A272" s="28"/>
      <c r="B272" s="11"/>
      <c r="C272" s="11"/>
      <c r="D272" s="11"/>
      <c r="E272" s="11"/>
      <c r="F272" s="11"/>
      <c r="G272" s="12"/>
      <c r="H272" s="11"/>
      <c r="I272" s="11"/>
      <c r="J272" s="11"/>
      <c r="K272" s="11"/>
      <c r="L272" s="11"/>
      <c r="M272" s="11"/>
      <c r="N272" s="11"/>
      <c r="O272" s="11"/>
      <c r="P272" s="11"/>
      <c r="Q272" s="11"/>
      <c r="R272" s="11"/>
      <c r="S272" s="11"/>
    </row>
    <row r="273" spans="1:19">
      <c r="A273" s="28"/>
      <c r="B273" s="11"/>
      <c r="C273" s="11"/>
      <c r="D273" s="11"/>
      <c r="E273" s="11"/>
      <c r="F273" s="11"/>
      <c r="G273" s="12"/>
      <c r="H273" s="11"/>
      <c r="I273" s="11"/>
      <c r="J273" s="11"/>
      <c r="K273" s="11"/>
      <c r="L273" s="11"/>
      <c r="M273" s="11"/>
      <c r="N273" s="11"/>
      <c r="O273" s="11"/>
      <c r="P273" s="11"/>
      <c r="Q273" s="11"/>
      <c r="R273" s="11"/>
      <c r="S273" s="11"/>
    </row>
    <row r="274" spans="1:19">
      <c r="A274" s="28"/>
      <c r="B274" s="11"/>
      <c r="C274" s="11"/>
      <c r="D274" s="11"/>
      <c r="E274" s="11"/>
      <c r="F274" s="11"/>
      <c r="G274" s="12"/>
      <c r="H274" s="11"/>
      <c r="I274" s="11"/>
      <c r="J274" s="11"/>
      <c r="K274" s="11"/>
      <c r="L274" s="11"/>
      <c r="M274" s="11"/>
      <c r="N274" s="11"/>
      <c r="O274" s="11"/>
      <c r="P274" s="11"/>
      <c r="Q274" s="11"/>
      <c r="R274" s="11"/>
      <c r="S274" s="11"/>
    </row>
    <row r="275" spans="1:19">
      <c r="A275" s="28"/>
      <c r="B275" s="11"/>
      <c r="C275" s="11"/>
      <c r="D275" s="11"/>
      <c r="E275" s="11"/>
      <c r="F275" s="11"/>
      <c r="G275" s="12"/>
      <c r="H275" s="11"/>
      <c r="I275" s="11"/>
      <c r="J275" s="11"/>
      <c r="K275" s="11"/>
      <c r="L275" s="11"/>
      <c r="M275" s="11"/>
      <c r="N275" s="11"/>
      <c r="Q275" s="11"/>
      <c r="R275" s="11"/>
      <c r="S275" s="11"/>
    </row>
    <row r="276" spans="1:19">
      <c r="A276" s="28"/>
      <c r="B276" s="11"/>
      <c r="C276" s="11"/>
      <c r="D276" s="11"/>
      <c r="E276" s="11"/>
      <c r="F276" s="11"/>
      <c r="G276" s="12"/>
      <c r="H276" s="11"/>
      <c r="I276" s="11"/>
      <c r="J276" s="11"/>
      <c r="K276" s="11"/>
      <c r="L276" s="11"/>
      <c r="M276" s="11"/>
      <c r="N276" s="11"/>
      <c r="Q276" s="11"/>
      <c r="R276" s="11"/>
      <c r="S276" s="11"/>
    </row>
    <row r="277" spans="1:19">
      <c r="A277" s="28"/>
      <c r="B277" s="11"/>
      <c r="C277" s="11"/>
      <c r="D277" s="11"/>
      <c r="E277" s="11"/>
      <c r="F277" s="11"/>
      <c r="G277" s="12"/>
      <c r="H277" s="11"/>
      <c r="I277" s="11"/>
      <c r="J277" s="11"/>
      <c r="K277" s="11"/>
      <c r="L277" s="11"/>
      <c r="M277" s="11"/>
      <c r="N277" s="11"/>
      <c r="Q277" s="11"/>
      <c r="R277" s="11"/>
      <c r="S277" s="11"/>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25" right="0.25" top="0.75" bottom="0.75" header="0.3" footer="0.3"/>
  <pageSetup paperSize="8"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75"/>
  <sheetViews>
    <sheetView zoomScale="60" zoomScaleNormal="60" workbookViewId="0">
      <pane ySplit="3" topLeftCell="A16" activePane="bottomLeft" state="frozen"/>
      <selection activeCell="A3" sqref="A3"/>
      <selection pane="bottomLeft" activeCell="Q20" sqref="Q20:R20"/>
    </sheetView>
  </sheetViews>
  <sheetFormatPr defaultRowHeight="15"/>
  <cols>
    <col min="1" max="1" width="5.140625" style="21" customWidth="1"/>
    <col min="2" max="2" width="36.28515625" style="21" customWidth="1"/>
    <col min="3" max="3" width="49.28515625" style="21" customWidth="1"/>
    <col min="4" max="4" width="24.140625" style="21" customWidth="1"/>
    <col min="5" max="5" width="50.7109375" style="21" customWidth="1"/>
    <col min="6" max="6" width="20.7109375" style="21" customWidth="1"/>
    <col min="7" max="7" width="19.5703125" style="89" customWidth="1"/>
    <col min="8" max="8" width="44" style="21" customWidth="1"/>
    <col min="9" max="9" width="11.42578125" style="21" customWidth="1"/>
    <col min="10" max="10" width="13.42578125" style="21" customWidth="1"/>
    <col min="11" max="11" width="9.5703125" style="21" customWidth="1"/>
    <col min="12" max="12" width="17" style="21" customWidth="1"/>
    <col min="13" max="13" width="13.140625" style="21" customWidth="1"/>
    <col min="14" max="14" width="10.140625" style="21" customWidth="1"/>
    <col min="15" max="15" width="13.85546875" style="21" customWidth="1"/>
    <col min="16" max="16" width="15.140625" style="21" customWidth="1"/>
    <col min="17" max="17" width="13.140625" style="21" customWidth="1"/>
    <col min="18" max="18" width="15.140625" style="21" customWidth="1"/>
    <col min="19" max="19" width="17.28515625" style="21" customWidth="1"/>
    <col min="20" max="20" width="16.7109375" style="21" customWidth="1"/>
    <col min="21" max="254" width="9.140625" style="21"/>
    <col min="255" max="255" width="8.28515625" style="21" customWidth="1"/>
    <col min="256" max="256" width="9.140625" style="21"/>
    <col min="257" max="257" width="27" style="21" customWidth="1"/>
    <col min="258" max="258" width="9.140625" style="21"/>
    <col min="259" max="259" width="13" style="21" customWidth="1"/>
    <col min="260" max="260" width="20" style="21" customWidth="1"/>
    <col min="261" max="262" width="13.5703125" style="21" customWidth="1"/>
    <col min="263" max="263" width="9.42578125" style="21" bestFit="1" customWidth="1"/>
    <col min="264" max="265" width="9.140625" style="21"/>
    <col min="266" max="266" width="20.28515625" style="21" customWidth="1"/>
    <col min="267" max="267" width="24.85546875" style="21" customWidth="1"/>
    <col min="268" max="268" width="25" style="21" customWidth="1"/>
    <col min="269" max="269" width="26" style="21" customWidth="1"/>
    <col min="270" max="270" width="16.5703125" style="21" customWidth="1"/>
    <col min="271" max="271" width="40.28515625" style="21" customWidth="1"/>
    <col min="272" max="272" width="24.140625" style="21" customWidth="1"/>
    <col min="273" max="273" width="36.28515625" style="21" customWidth="1"/>
    <col min="274" max="274" width="50.7109375" style="21" customWidth="1"/>
    <col min="275" max="510" width="9.140625" style="21"/>
    <col min="511" max="511" width="8.28515625" style="21" customWidth="1"/>
    <col min="512" max="512" width="9.140625" style="21"/>
    <col min="513" max="513" width="27" style="21" customWidth="1"/>
    <col min="514" max="514" width="9.140625" style="21"/>
    <col min="515" max="515" width="13" style="21" customWidth="1"/>
    <col min="516" max="516" width="20" style="21" customWidth="1"/>
    <col min="517" max="518" width="13.5703125" style="21" customWidth="1"/>
    <col min="519" max="519" width="9.42578125" style="21" bestFit="1" customWidth="1"/>
    <col min="520" max="521" width="9.140625" style="21"/>
    <col min="522" max="522" width="20.28515625" style="21" customWidth="1"/>
    <col min="523" max="523" width="24.85546875" style="21" customWidth="1"/>
    <col min="524" max="524" width="25" style="21" customWidth="1"/>
    <col min="525" max="525" width="26" style="21" customWidth="1"/>
    <col min="526" max="526" width="16.5703125" style="21" customWidth="1"/>
    <col min="527" max="527" width="40.28515625" style="21" customWidth="1"/>
    <col min="528" max="528" width="24.140625" style="21" customWidth="1"/>
    <col min="529" max="529" width="36.28515625" style="21" customWidth="1"/>
    <col min="530" max="530" width="50.7109375" style="21" customWidth="1"/>
    <col min="531" max="766" width="9.140625" style="21"/>
    <col min="767" max="767" width="8.28515625" style="21" customWidth="1"/>
    <col min="768" max="768" width="9.140625" style="21"/>
    <col min="769" max="769" width="27" style="21" customWidth="1"/>
    <col min="770" max="770" width="9.140625" style="21"/>
    <col min="771" max="771" width="13" style="21" customWidth="1"/>
    <col min="772" max="772" width="20" style="21" customWidth="1"/>
    <col min="773" max="774" width="13.5703125" style="21" customWidth="1"/>
    <col min="775" max="775" width="9.42578125" style="21" bestFit="1" customWidth="1"/>
    <col min="776" max="777" width="9.140625" style="21"/>
    <col min="778" max="778" width="20.28515625" style="21" customWidth="1"/>
    <col min="779" max="779" width="24.85546875" style="21" customWidth="1"/>
    <col min="780" max="780" width="25" style="21" customWidth="1"/>
    <col min="781" max="781" width="26" style="21" customWidth="1"/>
    <col min="782" max="782" width="16.5703125" style="21" customWidth="1"/>
    <col min="783" max="783" width="40.28515625" style="21" customWidth="1"/>
    <col min="784" max="784" width="24.140625" style="21" customWidth="1"/>
    <col min="785" max="785" width="36.28515625" style="21" customWidth="1"/>
    <col min="786" max="786" width="50.7109375" style="21" customWidth="1"/>
    <col min="787" max="1022" width="9.140625" style="21"/>
    <col min="1023" max="1023" width="8.28515625" style="21" customWidth="1"/>
    <col min="1024" max="1024" width="9.140625" style="21"/>
    <col min="1025" max="1025" width="27" style="21" customWidth="1"/>
    <col min="1026" max="1026" width="9.140625" style="21"/>
    <col min="1027" max="1027" width="13" style="21" customWidth="1"/>
    <col min="1028" max="1028" width="20" style="21" customWidth="1"/>
    <col min="1029" max="1030" width="13.5703125" style="21" customWidth="1"/>
    <col min="1031" max="1031" width="9.42578125" style="21" bestFit="1" customWidth="1"/>
    <col min="1032" max="1033" width="9.140625" style="21"/>
    <col min="1034" max="1034" width="20.28515625" style="21" customWidth="1"/>
    <col min="1035" max="1035" width="24.85546875" style="21" customWidth="1"/>
    <col min="1036" max="1036" width="25" style="21" customWidth="1"/>
    <col min="1037" max="1037" width="26" style="21" customWidth="1"/>
    <col min="1038" max="1038" width="16.5703125" style="21" customWidth="1"/>
    <col min="1039" max="1039" width="40.28515625" style="21" customWidth="1"/>
    <col min="1040" max="1040" width="24.140625" style="21" customWidth="1"/>
    <col min="1041" max="1041" width="36.28515625" style="21" customWidth="1"/>
    <col min="1042" max="1042" width="50.7109375" style="21" customWidth="1"/>
    <col min="1043" max="1278" width="9.140625" style="21"/>
    <col min="1279" max="1279" width="8.28515625" style="21" customWidth="1"/>
    <col min="1280" max="1280" width="9.140625" style="21"/>
    <col min="1281" max="1281" width="27" style="21" customWidth="1"/>
    <col min="1282" max="1282" width="9.140625" style="21"/>
    <col min="1283" max="1283" width="13" style="21" customWidth="1"/>
    <col min="1284" max="1284" width="20" style="21" customWidth="1"/>
    <col min="1285" max="1286" width="13.5703125" style="21" customWidth="1"/>
    <col min="1287" max="1287" width="9.42578125" style="21" bestFit="1" customWidth="1"/>
    <col min="1288" max="1289" width="9.140625" style="21"/>
    <col min="1290" max="1290" width="20.28515625" style="21" customWidth="1"/>
    <col min="1291" max="1291" width="24.85546875" style="21" customWidth="1"/>
    <col min="1292" max="1292" width="25" style="21" customWidth="1"/>
    <col min="1293" max="1293" width="26" style="21" customWidth="1"/>
    <col min="1294" max="1294" width="16.5703125" style="21" customWidth="1"/>
    <col min="1295" max="1295" width="40.28515625" style="21" customWidth="1"/>
    <col min="1296" max="1296" width="24.140625" style="21" customWidth="1"/>
    <col min="1297" max="1297" width="36.28515625" style="21" customWidth="1"/>
    <col min="1298" max="1298" width="50.7109375" style="21" customWidth="1"/>
    <col min="1299" max="1534" width="9.140625" style="21"/>
    <col min="1535" max="1535" width="8.28515625" style="21" customWidth="1"/>
    <col min="1536" max="1536" width="9.140625" style="21"/>
    <col min="1537" max="1537" width="27" style="21" customWidth="1"/>
    <col min="1538" max="1538" width="9.140625" style="21"/>
    <col min="1539" max="1539" width="13" style="21" customWidth="1"/>
    <col min="1540" max="1540" width="20" style="21" customWidth="1"/>
    <col min="1541" max="1542" width="13.5703125" style="21" customWidth="1"/>
    <col min="1543" max="1543" width="9.42578125" style="21" bestFit="1" customWidth="1"/>
    <col min="1544" max="1545" width="9.140625" style="21"/>
    <col min="1546" max="1546" width="20.28515625" style="21" customWidth="1"/>
    <col min="1547" max="1547" width="24.85546875" style="21" customWidth="1"/>
    <col min="1548" max="1548" width="25" style="21" customWidth="1"/>
    <col min="1549" max="1549" width="26" style="21" customWidth="1"/>
    <col min="1550" max="1550" width="16.5703125" style="21" customWidth="1"/>
    <col min="1551" max="1551" width="40.28515625" style="21" customWidth="1"/>
    <col min="1552" max="1552" width="24.140625" style="21" customWidth="1"/>
    <col min="1553" max="1553" width="36.28515625" style="21" customWidth="1"/>
    <col min="1554" max="1554" width="50.7109375" style="21" customWidth="1"/>
    <col min="1555" max="1790" width="9.140625" style="21"/>
    <col min="1791" max="1791" width="8.28515625" style="21" customWidth="1"/>
    <col min="1792" max="1792" width="9.140625" style="21"/>
    <col min="1793" max="1793" width="27" style="21" customWidth="1"/>
    <col min="1794" max="1794" width="9.140625" style="21"/>
    <col min="1795" max="1795" width="13" style="21" customWidth="1"/>
    <col min="1796" max="1796" width="20" style="21" customWidth="1"/>
    <col min="1797" max="1798" width="13.5703125" style="21" customWidth="1"/>
    <col min="1799" max="1799" width="9.42578125" style="21" bestFit="1" customWidth="1"/>
    <col min="1800" max="1801" width="9.140625" style="21"/>
    <col min="1802" max="1802" width="20.28515625" style="21" customWidth="1"/>
    <col min="1803" max="1803" width="24.85546875" style="21" customWidth="1"/>
    <col min="1804" max="1804" width="25" style="21" customWidth="1"/>
    <col min="1805" max="1805" width="26" style="21" customWidth="1"/>
    <col min="1806" max="1806" width="16.5703125" style="21" customWidth="1"/>
    <col min="1807" max="1807" width="40.28515625" style="21" customWidth="1"/>
    <col min="1808" max="1808" width="24.140625" style="21" customWidth="1"/>
    <col min="1809" max="1809" width="36.28515625" style="21" customWidth="1"/>
    <col min="1810" max="1810" width="50.7109375" style="21" customWidth="1"/>
    <col min="1811" max="2046" width="9.140625" style="21"/>
    <col min="2047" max="2047" width="8.28515625" style="21" customWidth="1"/>
    <col min="2048" max="2048" width="9.140625" style="21"/>
    <col min="2049" max="2049" width="27" style="21" customWidth="1"/>
    <col min="2050" max="2050" width="9.140625" style="21"/>
    <col min="2051" max="2051" width="13" style="21" customWidth="1"/>
    <col min="2052" max="2052" width="20" style="21" customWidth="1"/>
    <col min="2053" max="2054" width="13.5703125" style="21" customWidth="1"/>
    <col min="2055" max="2055" width="9.42578125" style="21" bestFit="1" customWidth="1"/>
    <col min="2056" max="2057" width="9.140625" style="21"/>
    <col min="2058" max="2058" width="20.28515625" style="21" customWidth="1"/>
    <col min="2059" max="2059" width="24.85546875" style="21" customWidth="1"/>
    <col min="2060" max="2060" width="25" style="21" customWidth="1"/>
    <col min="2061" max="2061" width="26" style="21" customWidth="1"/>
    <col min="2062" max="2062" width="16.5703125" style="21" customWidth="1"/>
    <col min="2063" max="2063" width="40.28515625" style="21" customWidth="1"/>
    <col min="2064" max="2064" width="24.140625" style="21" customWidth="1"/>
    <col min="2065" max="2065" width="36.28515625" style="21" customWidth="1"/>
    <col min="2066" max="2066" width="50.7109375" style="21" customWidth="1"/>
    <col min="2067" max="2302" width="9.140625" style="21"/>
    <col min="2303" max="2303" width="8.28515625" style="21" customWidth="1"/>
    <col min="2304" max="2304" width="9.140625" style="21"/>
    <col min="2305" max="2305" width="27" style="21" customWidth="1"/>
    <col min="2306" max="2306" width="9.140625" style="21"/>
    <col min="2307" max="2307" width="13" style="21" customWidth="1"/>
    <col min="2308" max="2308" width="20" style="21" customWidth="1"/>
    <col min="2309" max="2310" width="13.5703125" style="21" customWidth="1"/>
    <col min="2311" max="2311" width="9.42578125" style="21" bestFit="1" customWidth="1"/>
    <col min="2312" max="2313" width="9.140625" style="21"/>
    <col min="2314" max="2314" width="20.28515625" style="21" customWidth="1"/>
    <col min="2315" max="2315" width="24.85546875" style="21" customWidth="1"/>
    <col min="2316" max="2316" width="25" style="21" customWidth="1"/>
    <col min="2317" max="2317" width="26" style="21" customWidth="1"/>
    <col min="2318" max="2318" width="16.5703125" style="21" customWidth="1"/>
    <col min="2319" max="2319" width="40.28515625" style="21" customWidth="1"/>
    <col min="2320" max="2320" width="24.140625" style="21" customWidth="1"/>
    <col min="2321" max="2321" width="36.28515625" style="21" customWidth="1"/>
    <col min="2322" max="2322" width="50.7109375" style="21" customWidth="1"/>
    <col min="2323" max="2558" width="9.140625" style="21"/>
    <col min="2559" max="2559" width="8.28515625" style="21" customWidth="1"/>
    <col min="2560" max="2560" width="9.140625" style="21"/>
    <col min="2561" max="2561" width="27" style="21" customWidth="1"/>
    <col min="2562" max="2562" width="9.140625" style="21"/>
    <col min="2563" max="2563" width="13" style="21" customWidth="1"/>
    <col min="2564" max="2564" width="20" style="21" customWidth="1"/>
    <col min="2565" max="2566" width="13.5703125" style="21" customWidth="1"/>
    <col min="2567" max="2567" width="9.42578125" style="21" bestFit="1" customWidth="1"/>
    <col min="2568" max="2569" width="9.140625" style="21"/>
    <col min="2570" max="2570" width="20.28515625" style="21" customWidth="1"/>
    <col min="2571" max="2571" width="24.85546875" style="21" customWidth="1"/>
    <col min="2572" max="2572" width="25" style="21" customWidth="1"/>
    <col min="2573" max="2573" width="26" style="21" customWidth="1"/>
    <col min="2574" max="2574" width="16.5703125" style="21" customWidth="1"/>
    <col min="2575" max="2575" width="40.28515625" style="21" customWidth="1"/>
    <col min="2576" max="2576" width="24.140625" style="21" customWidth="1"/>
    <col min="2577" max="2577" width="36.28515625" style="21" customWidth="1"/>
    <col min="2578" max="2578" width="50.7109375" style="21" customWidth="1"/>
    <col min="2579" max="2814" width="9.140625" style="21"/>
    <col min="2815" max="2815" width="8.28515625" style="21" customWidth="1"/>
    <col min="2816" max="2816" width="9.140625" style="21"/>
    <col min="2817" max="2817" width="27" style="21" customWidth="1"/>
    <col min="2818" max="2818" width="9.140625" style="21"/>
    <col min="2819" max="2819" width="13" style="21" customWidth="1"/>
    <col min="2820" max="2820" width="20" style="21" customWidth="1"/>
    <col min="2821" max="2822" width="13.5703125" style="21" customWidth="1"/>
    <col min="2823" max="2823" width="9.42578125" style="21" bestFit="1" customWidth="1"/>
    <col min="2824" max="2825" width="9.140625" style="21"/>
    <col min="2826" max="2826" width="20.28515625" style="21" customWidth="1"/>
    <col min="2827" max="2827" width="24.85546875" style="21" customWidth="1"/>
    <col min="2828" max="2828" width="25" style="21" customWidth="1"/>
    <col min="2829" max="2829" width="26" style="21" customWidth="1"/>
    <col min="2830" max="2830" width="16.5703125" style="21" customWidth="1"/>
    <col min="2831" max="2831" width="40.28515625" style="21" customWidth="1"/>
    <col min="2832" max="2832" width="24.140625" style="21" customWidth="1"/>
    <col min="2833" max="2833" width="36.28515625" style="21" customWidth="1"/>
    <col min="2834" max="2834" width="50.7109375" style="21" customWidth="1"/>
    <col min="2835" max="3070" width="9.140625" style="21"/>
    <col min="3071" max="3071" width="8.28515625" style="21" customWidth="1"/>
    <col min="3072" max="3072" width="9.140625" style="21"/>
    <col min="3073" max="3073" width="27" style="21" customWidth="1"/>
    <col min="3074" max="3074" width="9.140625" style="21"/>
    <col min="3075" max="3075" width="13" style="21" customWidth="1"/>
    <col min="3076" max="3076" width="20" style="21" customWidth="1"/>
    <col min="3077" max="3078" width="13.5703125" style="21" customWidth="1"/>
    <col min="3079" max="3079" width="9.42578125" style="21" bestFit="1" customWidth="1"/>
    <col min="3080" max="3081" width="9.140625" style="21"/>
    <col min="3082" max="3082" width="20.28515625" style="21" customWidth="1"/>
    <col min="3083" max="3083" width="24.85546875" style="21" customWidth="1"/>
    <col min="3084" max="3084" width="25" style="21" customWidth="1"/>
    <col min="3085" max="3085" width="26" style="21" customWidth="1"/>
    <col min="3086" max="3086" width="16.5703125" style="21" customWidth="1"/>
    <col min="3087" max="3087" width="40.28515625" style="21" customWidth="1"/>
    <col min="3088" max="3088" width="24.140625" style="21" customWidth="1"/>
    <col min="3089" max="3089" width="36.28515625" style="21" customWidth="1"/>
    <col min="3090" max="3090" width="50.7109375" style="21" customWidth="1"/>
    <col min="3091" max="3326" width="9.140625" style="21"/>
    <col min="3327" max="3327" width="8.28515625" style="21" customWidth="1"/>
    <col min="3328" max="3328" width="9.140625" style="21"/>
    <col min="3329" max="3329" width="27" style="21" customWidth="1"/>
    <col min="3330" max="3330" width="9.140625" style="21"/>
    <col min="3331" max="3331" width="13" style="21" customWidth="1"/>
    <col min="3332" max="3332" width="20" style="21" customWidth="1"/>
    <col min="3333" max="3334" width="13.5703125" style="21" customWidth="1"/>
    <col min="3335" max="3335" width="9.42578125" style="21" bestFit="1" customWidth="1"/>
    <col min="3336" max="3337" width="9.140625" style="21"/>
    <col min="3338" max="3338" width="20.28515625" style="21" customWidth="1"/>
    <col min="3339" max="3339" width="24.85546875" style="21" customWidth="1"/>
    <col min="3340" max="3340" width="25" style="21" customWidth="1"/>
    <col min="3341" max="3341" width="26" style="21" customWidth="1"/>
    <col min="3342" max="3342" width="16.5703125" style="21" customWidth="1"/>
    <col min="3343" max="3343" width="40.28515625" style="21" customWidth="1"/>
    <col min="3344" max="3344" width="24.140625" style="21" customWidth="1"/>
    <col min="3345" max="3345" width="36.28515625" style="21" customWidth="1"/>
    <col min="3346" max="3346" width="50.7109375" style="21" customWidth="1"/>
    <col min="3347" max="3582" width="9.140625" style="21"/>
    <col min="3583" max="3583" width="8.28515625" style="21" customWidth="1"/>
    <col min="3584" max="3584" width="9.140625" style="21"/>
    <col min="3585" max="3585" width="27" style="21" customWidth="1"/>
    <col min="3586" max="3586" width="9.140625" style="21"/>
    <col min="3587" max="3587" width="13" style="21" customWidth="1"/>
    <col min="3588" max="3588" width="20" style="21" customWidth="1"/>
    <col min="3589" max="3590" width="13.5703125" style="21" customWidth="1"/>
    <col min="3591" max="3591" width="9.42578125" style="21" bestFit="1" customWidth="1"/>
    <col min="3592" max="3593" width="9.140625" style="21"/>
    <col min="3594" max="3594" width="20.28515625" style="21" customWidth="1"/>
    <col min="3595" max="3595" width="24.85546875" style="21" customWidth="1"/>
    <col min="3596" max="3596" width="25" style="21" customWidth="1"/>
    <col min="3597" max="3597" width="26" style="21" customWidth="1"/>
    <col min="3598" max="3598" width="16.5703125" style="21" customWidth="1"/>
    <col min="3599" max="3599" width="40.28515625" style="21" customWidth="1"/>
    <col min="3600" max="3600" width="24.140625" style="21" customWidth="1"/>
    <col min="3601" max="3601" width="36.28515625" style="21" customWidth="1"/>
    <col min="3602" max="3602" width="50.7109375" style="21" customWidth="1"/>
    <col min="3603" max="3838" width="9.140625" style="21"/>
    <col min="3839" max="3839" width="8.28515625" style="21" customWidth="1"/>
    <col min="3840" max="3840" width="9.140625" style="21"/>
    <col min="3841" max="3841" width="27" style="21" customWidth="1"/>
    <col min="3842" max="3842" width="9.140625" style="21"/>
    <col min="3843" max="3843" width="13" style="21" customWidth="1"/>
    <col min="3844" max="3844" width="20" style="21" customWidth="1"/>
    <col min="3845" max="3846" width="13.5703125" style="21" customWidth="1"/>
    <col min="3847" max="3847" width="9.42578125" style="21" bestFit="1" customWidth="1"/>
    <col min="3848" max="3849" width="9.140625" style="21"/>
    <col min="3850" max="3850" width="20.28515625" style="21" customWidth="1"/>
    <col min="3851" max="3851" width="24.85546875" style="21" customWidth="1"/>
    <col min="3852" max="3852" width="25" style="21" customWidth="1"/>
    <col min="3853" max="3853" width="26" style="21" customWidth="1"/>
    <col min="3854" max="3854" width="16.5703125" style="21" customWidth="1"/>
    <col min="3855" max="3855" width="40.28515625" style="21" customWidth="1"/>
    <col min="3856" max="3856" width="24.140625" style="21" customWidth="1"/>
    <col min="3857" max="3857" width="36.28515625" style="21" customWidth="1"/>
    <col min="3858" max="3858" width="50.7109375" style="21" customWidth="1"/>
    <col min="3859" max="4094" width="9.140625" style="21"/>
    <col min="4095" max="4095" width="8.28515625" style="21" customWidth="1"/>
    <col min="4096" max="4096" width="9.140625" style="21"/>
    <col min="4097" max="4097" width="27" style="21" customWidth="1"/>
    <col min="4098" max="4098" width="9.140625" style="21"/>
    <col min="4099" max="4099" width="13" style="21" customWidth="1"/>
    <col min="4100" max="4100" width="20" style="21" customWidth="1"/>
    <col min="4101" max="4102" width="13.5703125" style="21" customWidth="1"/>
    <col min="4103" max="4103" width="9.42578125" style="21" bestFit="1" customWidth="1"/>
    <col min="4104" max="4105" width="9.140625" style="21"/>
    <col min="4106" max="4106" width="20.28515625" style="21" customWidth="1"/>
    <col min="4107" max="4107" width="24.85546875" style="21" customWidth="1"/>
    <col min="4108" max="4108" width="25" style="21" customWidth="1"/>
    <col min="4109" max="4109" width="26" style="21" customWidth="1"/>
    <col min="4110" max="4110" width="16.5703125" style="21" customWidth="1"/>
    <col min="4111" max="4111" width="40.28515625" style="21" customWidth="1"/>
    <col min="4112" max="4112" width="24.140625" style="21" customWidth="1"/>
    <col min="4113" max="4113" width="36.28515625" style="21" customWidth="1"/>
    <col min="4114" max="4114" width="50.7109375" style="21" customWidth="1"/>
    <col min="4115" max="4350" width="9.140625" style="21"/>
    <col min="4351" max="4351" width="8.28515625" style="21" customWidth="1"/>
    <col min="4352" max="4352" width="9.140625" style="21"/>
    <col min="4353" max="4353" width="27" style="21" customWidth="1"/>
    <col min="4354" max="4354" width="9.140625" style="21"/>
    <col min="4355" max="4355" width="13" style="21" customWidth="1"/>
    <col min="4356" max="4356" width="20" style="21" customWidth="1"/>
    <col min="4357" max="4358" width="13.5703125" style="21" customWidth="1"/>
    <col min="4359" max="4359" width="9.42578125" style="21" bestFit="1" customWidth="1"/>
    <col min="4360" max="4361" width="9.140625" style="21"/>
    <col min="4362" max="4362" width="20.28515625" style="21" customWidth="1"/>
    <col min="4363" max="4363" width="24.85546875" style="21" customWidth="1"/>
    <col min="4364" max="4364" width="25" style="21" customWidth="1"/>
    <col min="4365" max="4365" width="26" style="21" customWidth="1"/>
    <col min="4366" max="4366" width="16.5703125" style="21" customWidth="1"/>
    <col min="4367" max="4367" width="40.28515625" style="21" customWidth="1"/>
    <col min="4368" max="4368" width="24.140625" style="21" customWidth="1"/>
    <col min="4369" max="4369" width="36.28515625" style="21" customWidth="1"/>
    <col min="4370" max="4370" width="50.7109375" style="21" customWidth="1"/>
    <col min="4371" max="4606" width="9.140625" style="21"/>
    <col min="4607" max="4607" width="8.28515625" style="21" customWidth="1"/>
    <col min="4608" max="4608" width="9.140625" style="21"/>
    <col min="4609" max="4609" width="27" style="21" customWidth="1"/>
    <col min="4610" max="4610" width="9.140625" style="21"/>
    <col min="4611" max="4611" width="13" style="21" customWidth="1"/>
    <col min="4612" max="4612" width="20" style="21" customWidth="1"/>
    <col min="4613" max="4614" width="13.5703125" style="21" customWidth="1"/>
    <col min="4615" max="4615" width="9.42578125" style="21" bestFit="1" customWidth="1"/>
    <col min="4616" max="4617" width="9.140625" style="21"/>
    <col min="4618" max="4618" width="20.28515625" style="21" customWidth="1"/>
    <col min="4619" max="4619" width="24.85546875" style="21" customWidth="1"/>
    <col min="4620" max="4620" width="25" style="21" customWidth="1"/>
    <col min="4621" max="4621" width="26" style="21" customWidth="1"/>
    <col min="4622" max="4622" width="16.5703125" style="21" customWidth="1"/>
    <col min="4623" max="4623" width="40.28515625" style="21" customWidth="1"/>
    <col min="4624" max="4624" width="24.140625" style="21" customWidth="1"/>
    <col min="4625" max="4625" width="36.28515625" style="21" customWidth="1"/>
    <col min="4626" max="4626" width="50.7109375" style="21" customWidth="1"/>
    <col min="4627" max="4862" width="9.140625" style="21"/>
    <col min="4863" max="4863" width="8.28515625" style="21" customWidth="1"/>
    <col min="4864" max="4864" width="9.140625" style="21"/>
    <col min="4865" max="4865" width="27" style="21" customWidth="1"/>
    <col min="4866" max="4866" width="9.140625" style="21"/>
    <col min="4867" max="4867" width="13" style="21" customWidth="1"/>
    <col min="4868" max="4868" width="20" style="21" customWidth="1"/>
    <col min="4869" max="4870" width="13.5703125" style="21" customWidth="1"/>
    <col min="4871" max="4871" width="9.42578125" style="21" bestFit="1" customWidth="1"/>
    <col min="4872" max="4873" width="9.140625" style="21"/>
    <col min="4874" max="4874" width="20.28515625" style="21" customWidth="1"/>
    <col min="4875" max="4875" width="24.85546875" style="21" customWidth="1"/>
    <col min="4876" max="4876" width="25" style="21" customWidth="1"/>
    <col min="4877" max="4877" width="26" style="21" customWidth="1"/>
    <col min="4878" max="4878" width="16.5703125" style="21" customWidth="1"/>
    <col min="4879" max="4879" width="40.28515625" style="21" customWidth="1"/>
    <col min="4880" max="4880" width="24.140625" style="21" customWidth="1"/>
    <col min="4881" max="4881" width="36.28515625" style="21" customWidth="1"/>
    <col min="4882" max="4882" width="50.7109375" style="21" customWidth="1"/>
    <col min="4883" max="5118" width="9.140625" style="21"/>
    <col min="5119" max="5119" width="8.28515625" style="21" customWidth="1"/>
    <col min="5120" max="5120" width="9.140625" style="21"/>
    <col min="5121" max="5121" width="27" style="21" customWidth="1"/>
    <col min="5122" max="5122" width="9.140625" style="21"/>
    <col min="5123" max="5123" width="13" style="21" customWidth="1"/>
    <col min="5124" max="5124" width="20" style="21" customWidth="1"/>
    <col min="5125" max="5126" width="13.5703125" style="21" customWidth="1"/>
    <col min="5127" max="5127" width="9.42578125" style="21" bestFit="1" customWidth="1"/>
    <col min="5128" max="5129" width="9.140625" style="21"/>
    <col min="5130" max="5130" width="20.28515625" style="21" customWidth="1"/>
    <col min="5131" max="5131" width="24.85546875" style="21" customWidth="1"/>
    <col min="5132" max="5132" width="25" style="21" customWidth="1"/>
    <col min="5133" max="5133" width="26" style="21" customWidth="1"/>
    <col min="5134" max="5134" width="16.5703125" style="21" customWidth="1"/>
    <col min="5135" max="5135" width="40.28515625" style="21" customWidth="1"/>
    <col min="5136" max="5136" width="24.140625" style="21" customWidth="1"/>
    <col min="5137" max="5137" width="36.28515625" style="21" customWidth="1"/>
    <col min="5138" max="5138" width="50.7109375" style="21" customWidth="1"/>
    <col min="5139" max="5374" width="9.140625" style="21"/>
    <col min="5375" max="5375" width="8.28515625" style="21" customWidth="1"/>
    <col min="5376" max="5376" width="9.140625" style="21"/>
    <col min="5377" max="5377" width="27" style="21" customWidth="1"/>
    <col min="5378" max="5378" width="9.140625" style="21"/>
    <col min="5379" max="5379" width="13" style="21" customWidth="1"/>
    <col min="5380" max="5380" width="20" style="21" customWidth="1"/>
    <col min="5381" max="5382" width="13.5703125" style="21" customWidth="1"/>
    <col min="5383" max="5383" width="9.42578125" style="21" bestFit="1" customWidth="1"/>
    <col min="5384" max="5385" width="9.140625" style="21"/>
    <col min="5386" max="5386" width="20.28515625" style="21" customWidth="1"/>
    <col min="5387" max="5387" width="24.85546875" style="21" customWidth="1"/>
    <col min="5388" max="5388" width="25" style="21" customWidth="1"/>
    <col min="5389" max="5389" width="26" style="21" customWidth="1"/>
    <col min="5390" max="5390" width="16.5703125" style="21" customWidth="1"/>
    <col min="5391" max="5391" width="40.28515625" style="21" customWidth="1"/>
    <col min="5392" max="5392" width="24.140625" style="21" customWidth="1"/>
    <col min="5393" max="5393" width="36.28515625" style="21" customWidth="1"/>
    <col min="5394" max="5394" width="50.7109375" style="21" customWidth="1"/>
    <col min="5395" max="5630" width="9.140625" style="21"/>
    <col min="5631" max="5631" width="8.28515625" style="21" customWidth="1"/>
    <col min="5632" max="5632" width="9.140625" style="21"/>
    <col min="5633" max="5633" width="27" style="21" customWidth="1"/>
    <col min="5634" max="5634" width="9.140625" style="21"/>
    <col min="5635" max="5635" width="13" style="21" customWidth="1"/>
    <col min="5636" max="5636" width="20" style="21" customWidth="1"/>
    <col min="5637" max="5638" width="13.5703125" style="21" customWidth="1"/>
    <col min="5639" max="5639" width="9.42578125" style="21" bestFit="1" customWidth="1"/>
    <col min="5640" max="5641" width="9.140625" style="21"/>
    <col min="5642" max="5642" width="20.28515625" style="21" customWidth="1"/>
    <col min="5643" max="5643" width="24.85546875" style="21" customWidth="1"/>
    <col min="5644" max="5644" width="25" style="21" customWidth="1"/>
    <col min="5645" max="5645" width="26" style="21" customWidth="1"/>
    <col min="5646" max="5646" width="16.5703125" style="21" customWidth="1"/>
    <col min="5647" max="5647" width="40.28515625" style="21" customWidth="1"/>
    <col min="5648" max="5648" width="24.140625" style="21" customWidth="1"/>
    <col min="5649" max="5649" width="36.28515625" style="21" customWidth="1"/>
    <col min="5650" max="5650" width="50.7109375" style="21" customWidth="1"/>
    <col min="5651" max="5886" width="9.140625" style="21"/>
    <col min="5887" max="5887" width="8.28515625" style="21" customWidth="1"/>
    <col min="5888" max="5888" width="9.140625" style="21"/>
    <col min="5889" max="5889" width="27" style="21" customWidth="1"/>
    <col min="5890" max="5890" width="9.140625" style="21"/>
    <col min="5891" max="5891" width="13" style="21" customWidth="1"/>
    <col min="5892" max="5892" width="20" style="21" customWidth="1"/>
    <col min="5893" max="5894" width="13.5703125" style="21" customWidth="1"/>
    <col min="5895" max="5895" width="9.42578125" style="21" bestFit="1" customWidth="1"/>
    <col min="5896" max="5897" width="9.140625" style="21"/>
    <col min="5898" max="5898" width="20.28515625" style="21" customWidth="1"/>
    <col min="5899" max="5899" width="24.85546875" style="21" customWidth="1"/>
    <col min="5900" max="5900" width="25" style="21" customWidth="1"/>
    <col min="5901" max="5901" width="26" style="21" customWidth="1"/>
    <col min="5902" max="5902" width="16.5703125" style="21" customWidth="1"/>
    <col min="5903" max="5903" width="40.28515625" style="21" customWidth="1"/>
    <col min="5904" max="5904" width="24.140625" style="21" customWidth="1"/>
    <col min="5905" max="5905" width="36.28515625" style="21" customWidth="1"/>
    <col min="5906" max="5906" width="50.7109375" style="21" customWidth="1"/>
    <col min="5907" max="6142" width="9.140625" style="21"/>
    <col min="6143" max="6143" width="8.28515625" style="21" customWidth="1"/>
    <col min="6144" max="6144" width="9.140625" style="21"/>
    <col min="6145" max="6145" width="27" style="21" customWidth="1"/>
    <col min="6146" max="6146" width="9.140625" style="21"/>
    <col min="6147" max="6147" width="13" style="21" customWidth="1"/>
    <col min="6148" max="6148" width="20" style="21" customWidth="1"/>
    <col min="6149" max="6150" width="13.5703125" style="21" customWidth="1"/>
    <col min="6151" max="6151" width="9.42578125" style="21" bestFit="1" customWidth="1"/>
    <col min="6152" max="6153" width="9.140625" style="21"/>
    <col min="6154" max="6154" width="20.28515625" style="21" customWidth="1"/>
    <col min="6155" max="6155" width="24.85546875" style="21" customWidth="1"/>
    <col min="6156" max="6156" width="25" style="21" customWidth="1"/>
    <col min="6157" max="6157" width="26" style="21" customWidth="1"/>
    <col min="6158" max="6158" width="16.5703125" style="21" customWidth="1"/>
    <col min="6159" max="6159" width="40.28515625" style="21" customWidth="1"/>
    <col min="6160" max="6160" width="24.140625" style="21" customWidth="1"/>
    <col min="6161" max="6161" width="36.28515625" style="21" customWidth="1"/>
    <col min="6162" max="6162" width="50.7109375" style="21" customWidth="1"/>
    <col min="6163" max="6398" width="9.140625" style="21"/>
    <col min="6399" max="6399" width="8.28515625" style="21" customWidth="1"/>
    <col min="6400" max="6400" width="9.140625" style="21"/>
    <col min="6401" max="6401" width="27" style="21" customWidth="1"/>
    <col min="6402" max="6402" width="9.140625" style="21"/>
    <col min="6403" max="6403" width="13" style="21" customWidth="1"/>
    <col min="6404" max="6404" width="20" style="21" customWidth="1"/>
    <col min="6405" max="6406" width="13.5703125" style="21" customWidth="1"/>
    <col min="6407" max="6407" width="9.42578125" style="21" bestFit="1" customWidth="1"/>
    <col min="6408" max="6409" width="9.140625" style="21"/>
    <col min="6410" max="6410" width="20.28515625" style="21" customWidth="1"/>
    <col min="6411" max="6411" width="24.85546875" style="21" customWidth="1"/>
    <col min="6412" max="6412" width="25" style="21" customWidth="1"/>
    <col min="6413" max="6413" width="26" style="21" customWidth="1"/>
    <col min="6414" max="6414" width="16.5703125" style="21" customWidth="1"/>
    <col min="6415" max="6415" width="40.28515625" style="21" customWidth="1"/>
    <col min="6416" max="6416" width="24.140625" style="21" customWidth="1"/>
    <col min="6417" max="6417" width="36.28515625" style="21" customWidth="1"/>
    <col min="6418" max="6418" width="50.7109375" style="21" customWidth="1"/>
    <col min="6419" max="6654" width="9.140625" style="21"/>
    <col min="6655" max="6655" width="8.28515625" style="21" customWidth="1"/>
    <col min="6656" max="6656" width="9.140625" style="21"/>
    <col min="6657" max="6657" width="27" style="21" customWidth="1"/>
    <col min="6658" max="6658" width="9.140625" style="21"/>
    <col min="6659" max="6659" width="13" style="21" customWidth="1"/>
    <col min="6660" max="6660" width="20" style="21" customWidth="1"/>
    <col min="6661" max="6662" width="13.5703125" style="21" customWidth="1"/>
    <col min="6663" max="6663" width="9.42578125" style="21" bestFit="1" customWidth="1"/>
    <col min="6664" max="6665" width="9.140625" style="21"/>
    <col min="6666" max="6666" width="20.28515625" style="21" customWidth="1"/>
    <col min="6667" max="6667" width="24.85546875" style="21" customWidth="1"/>
    <col min="6668" max="6668" width="25" style="21" customWidth="1"/>
    <col min="6669" max="6669" width="26" style="21" customWidth="1"/>
    <col min="6670" max="6670" width="16.5703125" style="21" customWidth="1"/>
    <col min="6671" max="6671" width="40.28515625" style="21" customWidth="1"/>
    <col min="6672" max="6672" width="24.140625" style="21" customWidth="1"/>
    <col min="6673" max="6673" width="36.28515625" style="21" customWidth="1"/>
    <col min="6674" max="6674" width="50.7109375" style="21" customWidth="1"/>
    <col min="6675" max="6910" width="9.140625" style="21"/>
    <col min="6911" max="6911" width="8.28515625" style="21" customWidth="1"/>
    <col min="6912" max="6912" width="9.140625" style="21"/>
    <col min="6913" max="6913" width="27" style="21" customWidth="1"/>
    <col min="6914" max="6914" width="9.140625" style="21"/>
    <col min="6915" max="6915" width="13" style="21" customWidth="1"/>
    <col min="6916" max="6916" width="20" style="21" customWidth="1"/>
    <col min="6917" max="6918" width="13.5703125" style="21" customWidth="1"/>
    <col min="6919" max="6919" width="9.42578125" style="21" bestFit="1" customWidth="1"/>
    <col min="6920" max="6921" width="9.140625" style="21"/>
    <col min="6922" max="6922" width="20.28515625" style="21" customWidth="1"/>
    <col min="6923" max="6923" width="24.85546875" style="21" customWidth="1"/>
    <col min="6924" max="6924" width="25" style="21" customWidth="1"/>
    <col min="6925" max="6925" width="26" style="21" customWidth="1"/>
    <col min="6926" max="6926" width="16.5703125" style="21" customWidth="1"/>
    <col min="6927" max="6927" width="40.28515625" style="21" customWidth="1"/>
    <col min="6928" max="6928" width="24.140625" style="21" customWidth="1"/>
    <col min="6929" max="6929" width="36.28515625" style="21" customWidth="1"/>
    <col min="6930" max="6930" width="50.7109375" style="21" customWidth="1"/>
    <col min="6931" max="7166" width="9.140625" style="21"/>
    <col min="7167" max="7167" width="8.28515625" style="21" customWidth="1"/>
    <col min="7168" max="7168" width="9.140625" style="21"/>
    <col min="7169" max="7169" width="27" style="21" customWidth="1"/>
    <col min="7170" max="7170" width="9.140625" style="21"/>
    <col min="7171" max="7171" width="13" style="21" customWidth="1"/>
    <col min="7172" max="7172" width="20" style="21" customWidth="1"/>
    <col min="7173" max="7174" width="13.5703125" style="21" customWidth="1"/>
    <col min="7175" max="7175" width="9.42578125" style="21" bestFit="1" customWidth="1"/>
    <col min="7176" max="7177" width="9.140625" style="21"/>
    <col min="7178" max="7178" width="20.28515625" style="21" customWidth="1"/>
    <col min="7179" max="7179" width="24.85546875" style="21" customWidth="1"/>
    <col min="7180" max="7180" width="25" style="21" customWidth="1"/>
    <col min="7181" max="7181" width="26" style="21" customWidth="1"/>
    <col min="7182" max="7182" width="16.5703125" style="21" customWidth="1"/>
    <col min="7183" max="7183" width="40.28515625" style="21" customWidth="1"/>
    <col min="7184" max="7184" width="24.140625" style="21" customWidth="1"/>
    <col min="7185" max="7185" width="36.28515625" style="21" customWidth="1"/>
    <col min="7186" max="7186" width="50.7109375" style="21" customWidth="1"/>
    <col min="7187" max="7422" width="9.140625" style="21"/>
    <col min="7423" max="7423" width="8.28515625" style="21" customWidth="1"/>
    <col min="7424" max="7424" width="9.140625" style="21"/>
    <col min="7425" max="7425" width="27" style="21" customWidth="1"/>
    <col min="7426" max="7426" width="9.140625" style="21"/>
    <col min="7427" max="7427" width="13" style="21" customWidth="1"/>
    <col min="7428" max="7428" width="20" style="21" customWidth="1"/>
    <col min="7429" max="7430" width="13.5703125" style="21" customWidth="1"/>
    <col min="7431" max="7431" width="9.42578125" style="21" bestFit="1" customWidth="1"/>
    <col min="7432" max="7433" width="9.140625" style="21"/>
    <col min="7434" max="7434" width="20.28515625" style="21" customWidth="1"/>
    <col min="7435" max="7435" width="24.85546875" style="21" customWidth="1"/>
    <col min="7436" max="7436" width="25" style="21" customWidth="1"/>
    <col min="7437" max="7437" width="26" style="21" customWidth="1"/>
    <col min="7438" max="7438" width="16.5703125" style="21" customWidth="1"/>
    <col min="7439" max="7439" width="40.28515625" style="21" customWidth="1"/>
    <col min="7440" max="7440" width="24.140625" style="21" customWidth="1"/>
    <col min="7441" max="7441" width="36.28515625" style="21" customWidth="1"/>
    <col min="7442" max="7442" width="50.7109375" style="21" customWidth="1"/>
    <col min="7443" max="7678" width="9.140625" style="21"/>
    <col min="7679" max="7679" width="8.28515625" style="21" customWidth="1"/>
    <col min="7680" max="7680" width="9.140625" style="21"/>
    <col min="7681" max="7681" width="27" style="21" customWidth="1"/>
    <col min="7682" max="7682" width="9.140625" style="21"/>
    <col min="7683" max="7683" width="13" style="21" customWidth="1"/>
    <col min="7684" max="7684" width="20" style="21" customWidth="1"/>
    <col min="7685" max="7686" width="13.5703125" style="21" customWidth="1"/>
    <col min="7687" max="7687" width="9.42578125" style="21" bestFit="1" customWidth="1"/>
    <col min="7688" max="7689" width="9.140625" style="21"/>
    <col min="7690" max="7690" width="20.28515625" style="21" customWidth="1"/>
    <col min="7691" max="7691" width="24.85546875" style="21" customWidth="1"/>
    <col min="7692" max="7692" width="25" style="21" customWidth="1"/>
    <col min="7693" max="7693" width="26" style="21" customWidth="1"/>
    <col min="7694" max="7694" width="16.5703125" style="21" customWidth="1"/>
    <col min="7695" max="7695" width="40.28515625" style="21" customWidth="1"/>
    <col min="7696" max="7696" width="24.140625" style="21" customWidth="1"/>
    <col min="7697" max="7697" width="36.28515625" style="21" customWidth="1"/>
    <col min="7698" max="7698" width="50.7109375" style="21" customWidth="1"/>
    <col min="7699" max="7934" width="9.140625" style="21"/>
    <col min="7935" max="7935" width="8.28515625" style="21" customWidth="1"/>
    <col min="7936" max="7936" width="9.140625" style="21"/>
    <col min="7937" max="7937" width="27" style="21" customWidth="1"/>
    <col min="7938" max="7938" width="9.140625" style="21"/>
    <col min="7939" max="7939" width="13" style="21" customWidth="1"/>
    <col min="7940" max="7940" width="20" style="21" customWidth="1"/>
    <col min="7941" max="7942" width="13.5703125" style="21" customWidth="1"/>
    <col min="7943" max="7943" width="9.42578125" style="21" bestFit="1" customWidth="1"/>
    <col min="7944" max="7945" width="9.140625" style="21"/>
    <col min="7946" max="7946" width="20.28515625" style="21" customWidth="1"/>
    <col min="7947" max="7947" width="24.85546875" style="21" customWidth="1"/>
    <col min="7948" max="7948" width="25" style="21" customWidth="1"/>
    <col min="7949" max="7949" width="26" style="21" customWidth="1"/>
    <col min="7950" max="7950" width="16.5703125" style="21" customWidth="1"/>
    <col min="7951" max="7951" width="40.28515625" style="21" customWidth="1"/>
    <col min="7952" max="7952" width="24.140625" style="21" customWidth="1"/>
    <col min="7953" max="7953" width="36.28515625" style="21" customWidth="1"/>
    <col min="7954" max="7954" width="50.7109375" style="21" customWidth="1"/>
    <col min="7955" max="8190" width="9.140625" style="21"/>
    <col min="8191" max="8191" width="8.28515625" style="21" customWidth="1"/>
    <col min="8192" max="8192" width="9.140625" style="21"/>
    <col min="8193" max="8193" width="27" style="21" customWidth="1"/>
    <col min="8194" max="8194" width="9.140625" style="21"/>
    <col min="8195" max="8195" width="13" style="21" customWidth="1"/>
    <col min="8196" max="8196" width="20" style="21" customWidth="1"/>
    <col min="8197" max="8198" width="13.5703125" style="21" customWidth="1"/>
    <col min="8199" max="8199" width="9.42578125" style="21" bestFit="1" customWidth="1"/>
    <col min="8200" max="8201" width="9.140625" style="21"/>
    <col min="8202" max="8202" width="20.28515625" style="21" customWidth="1"/>
    <col min="8203" max="8203" width="24.85546875" style="21" customWidth="1"/>
    <col min="8204" max="8204" width="25" style="21" customWidth="1"/>
    <col min="8205" max="8205" width="26" style="21" customWidth="1"/>
    <col min="8206" max="8206" width="16.5703125" style="21" customWidth="1"/>
    <col min="8207" max="8207" width="40.28515625" style="21" customWidth="1"/>
    <col min="8208" max="8208" width="24.140625" style="21" customWidth="1"/>
    <col min="8209" max="8209" width="36.28515625" style="21" customWidth="1"/>
    <col min="8210" max="8210" width="50.7109375" style="21" customWidth="1"/>
    <col min="8211" max="8446" width="9.140625" style="21"/>
    <col min="8447" max="8447" width="8.28515625" style="21" customWidth="1"/>
    <col min="8448" max="8448" width="9.140625" style="21"/>
    <col min="8449" max="8449" width="27" style="21" customWidth="1"/>
    <col min="8450" max="8450" width="9.140625" style="21"/>
    <col min="8451" max="8451" width="13" style="21" customWidth="1"/>
    <col min="8452" max="8452" width="20" style="21" customWidth="1"/>
    <col min="8453" max="8454" width="13.5703125" style="21" customWidth="1"/>
    <col min="8455" max="8455" width="9.42578125" style="21" bestFit="1" customWidth="1"/>
    <col min="8456" max="8457" width="9.140625" style="21"/>
    <col min="8458" max="8458" width="20.28515625" style="21" customWidth="1"/>
    <col min="8459" max="8459" width="24.85546875" style="21" customWidth="1"/>
    <col min="8460" max="8460" width="25" style="21" customWidth="1"/>
    <col min="8461" max="8461" width="26" style="21" customWidth="1"/>
    <col min="8462" max="8462" width="16.5703125" style="21" customWidth="1"/>
    <col min="8463" max="8463" width="40.28515625" style="21" customWidth="1"/>
    <col min="8464" max="8464" width="24.140625" style="21" customWidth="1"/>
    <col min="8465" max="8465" width="36.28515625" style="21" customWidth="1"/>
    <col min="8466" max="8466" width="50.7109375" style="21" customWidth="1"/>
    <col min="8467" max="8702" width="9.140625" style="21"/>
    <col min="8703" max="8703" width="8.28515625" style="21" customWidth="1"/>
    <col min="8704" max="8704" width="9.140625" style="21"/>
    <col min="8705" max="8705" width="27" style="21" customWidth="1"/>
    <col min="8706" max="8706" width="9.140625" style="21"/>
    <col min="8707" max="8707" width="13" style="21" customWidth="1"/>
    <col min="8708" max="8708" width="20" style="21" customWidth="1"/>
    <col min="8709" max="8710" width="13.5703125" style="21" customWidth="1"/>
    <col min="8711" max="8711" width="9.42578125" style="21" bestFit="1" customWidth="1"/>
    <col min="8712" max="8713" width="9.140625" style="21"/>
    <col min="8714" max="8714" width="20.28515625" style="21" customWidth="1"/>
    <col min="8715" max="8715" width="24.85546875" style="21" customWidth="1"/>
    <col min="8716" max="8716" width="25" style="21" customWidth="1"/>
    <col min="8717" max="8717" width="26" style="21" customWidth="1"/>
    <col min="8718" max="8718" width="16.5703125" style="21" customWidth="1"/>
    <col min="8719" max="8719" width="40.28515625" style="21" customWidth="1"/>
    <col min="8720" max="8720" width="24.140625" style="21" customWidth="1"/>
    <col min="8721" max="8721" width="36.28515625" style="21" customWidth="1"/>
    <col min="8722" max="8722" width="50.7109375" style="21" customWidth="1"/>
    <col min="8723" max="8958" width="9.140625" style="21"/>
    <col min="8959" max="8959" width="8.28515625" style="21" customWidth="1"/>
    <col min="8960" max="8960" width="9.140625" style="21"/>
    <col min="8961" max="8961" width="27" style="21" customWidth="1"/>
    <col min="8962" max="8962" width="9.140625" style="21"/>
    <col min="8963" max="8963" width="13" style="21" customWidth="1"/>
    <col min="8964" max="8964" width="20" style="21" customWidth="1"/>
    <col min="8965" max="8966" width="13.5703125" style="21" customWidth="1"/>
    <col min="8967" max="8967" width="9.42578125" style="21" bestFit="1" customWidth="1"/>
    <col min="8968" max="8969" width="9.140625" style="21"/>
    <col min="8970" max="8970" width="20.28515625" style="21" customWidth="1"/>
    <col min="8971" max="8971" width="24.85546875" style="21" customWidth="1"/>
    <col min="8972" max="8972" width="25" style="21" customWidth="1"/>
    <col min="8973" max="8973" width="26" style="21" customWidth="1"/>
    <col min="8974" max="8974" width="16.5703125" style="21" customWidth="1"/>
    <col min="8975" max="8975" width="40.28515625" style="21" customWidth="1"/>
    <col min="8976" max="8976" width="24.140625" style="21" customWidth="1"/>
    <col min="8977" max="8977" width="36.28515625" style="21" customWidth="1"/>
    <col min="8978" max="8978" width="50.7109375" style="21" customWidth="1"/>
    <col min="8979" max="9214" width="9.140625" style="21"/>
    <col min="9215" max="9215" width="8.28515625" style="21" customWidth="1"/>
    <col min="9216" max="9216" width="9.140625" style="21"/>
    <col min="9217" max="9217" width="27" style="21" customWidth="1"/>
    <col min="9218" max="9218" width="9.140625" style="21"/>
    <col min="9219" max="9219" width="13" style="21" customWidth="1"/>
    <col min="9220" max="9220" width="20" style="21" customWidth="1"/>
    <col min="9221" max="9222" width="13.5703125" style="21" customWidth="1"/>
    <col min="9223" max="9223" width="9.42578125" style="21" bestFit="1" customWidth="1"/>
    <col min="9224" max="9225" width="9.140625" style="21"/>
    <col min="9226" max="9226" width="20.28515625" style="21" customWidth="1"/>
    <col min="9227" max="9227" width="24.85546875" style="21" customWidth="1"/>
    <col min="9228" max="9228" width="25" style="21" customWidth="1"/>
    <col min="9229" max="9229" width="26" style="21" customWidth="1"/>
    <col min="9230" max="9230" width="16.5703125" style="21" customWidth="1"/>
    <col min="9231" max="9231" width="40.28515625" style="21" customWidth="1"/>
    <col min="9232" max="9232" width="24.140625" style="21" customWidth="1"/>
    <col min="9233" max="9233" width="36.28515625" style="21" customWidth="1"/>
    <col min="9234" max="9234" width="50.7109375" style="21" customWidth="1"/>
    <col min="9235" max="9470" width="9.140625" style="21"/>
    <col min="9471" max="9471" width="8.28515625" style="21" customWidth="1"/>
    <col min="9472" max="9472" width="9.140625" style="21"/>
    <col min="9473" max="9473" width="27" style="21" customWidth="1"/>
    <col min="9474" max="9474" width="9.140625" style="21"/>
    <col min="9475" max="9475" width="13" style="21" customWidth="1"/>
    <col min="9476" max="9476" width="20" style="21" customWidth="1"/>
    <col min="9477" max="9478" width="13.5703125" style="21" customWidth="1"/>
    <col min="9479" max="9479" width="9.42578125" style="21" bestFit="1" customWidth="1"/>
    <col min="9480" max="9481" width="9.140625" style="21"/>
    <col min="9482" max="9482" width="20.28515625" style="21" customWidth="1"/>
    <col min="9483" max="9483" width="24.85546875" style="21" customWidth="1"/>
    <col min="9484" max="9484" width="25" style="21" customWidth="1"/>
    <col min="9485" max="9485" width="26" style="21" customWidth="1"/>
    <col min="9486" max="9486" width="16.5703125" style="21" customWidth="1"/>
    <col min="9487" max="9487" width="40.28515625" style="21" customWidth="1"/>
    <col min="9488" max="9488" width="24.140625" style="21" customWidth="1"/>
    <col min="9489" max="9489" width="36.28515625" style="21" customWidth="1"/>
    <col min="9490" max="9490" width="50.7109375" style="21" customWidth="1"/>
    <col min="9491" max="9726" width="9.140625" style="21"/>
    <col min="9727" max="9727" width="8.28515625" style="21" customWidth="1"/>
    <col min="9728" max="9728" width="9.140625" style="21"/>
    <col min="9729" max="9729" width="27" style="21" customWidth="1"/>
    <col min="9730" max="9730" width="9.140625" style="21"/>
    <col min="9731" max="9731" width="13" style="21" customWidth="1"/>
    <col min="9732" max="9732" width="20" style="21" customWidth="1"/>
    <col min="9733" max="9734" width="13.5703125" style="21" customWidth="1"/>
    <col min="9735" max="9735" width="9.42578125" style="21" bestFit="1" customWidth="1"/>
    <col min="9736" max="9737" width="9.140625" style="21"/>
    <col min="9738" max="9738" width="20.28515625" style="21" customWidth="1"/>
    <col min="9739" max="9739" width="24.85546875" style="21" customWidth="1"/>
    <col min="9740" max="9740" width="25" style="21" customWidth="1"/>
    <col min="9741" max="9741" width="26" style="21" customWidth="1"/>
    <col min="9742" max="9742" width="16.5703125" style="21" customWidth="1"/>
    <col min="9743" max="9743" width="40.28515625" style="21" customWidth="1"/>
    <col min="9744" max="9744" width="24.140625" style="21" customWidth="1"/>
    <col min="9745" max="9745" width="36.28515625" style="21" customWidth="1"/>
    <col min="9746" max="9746" width="50.7109375" style="21" customWidth="1"/>
    <col min="9747" max="9982" width="9.140625" style="21"/>
    <col min="9983" max="9983" width="8.28515625" style="21" customWidth="1"/>
    <col min="9984" max="9984" width="9.140625" style="21"/>
    <col min="9985" max="9985" width="27" style="21" customWidth="1"/>
    <col min="9986" max="9986" width="9.140625" style="21"/>
    <col min="9987" max="9987" width="13" style="21" customWidth="1"/>
    <col min="9988" max="9988" width="20" style="21" customWidth="1"/>
    <col min="9989" max="9990" width="13.5703125" style="21" customWidth="1"/>
    <col min="9991" max="9991" width="9.42578125" style="21" bestFit="1" customWidth="1"/>
    <col min="9992" max="9993" width="9.140625" style="21"/>
    <col min="9994" max="9994" width="20.28515625" style="21" customWidth="1"/>
    <col min="9995" max="9995" width="24.85546875" style="21" customWidth="1"/>
    <col min="9996" max="9996" width="25" style="21" customWidth="1"/>
    <col min="9997" max="9997" width="26" style="21" customWidth="1"/>
    <col min="9998" max="9998" width="16.5703125" style="21" customWidth="1"/>
    <col min="9999" max="9999" width="40.28515625" style="21" customWidth="1"/>
    <col min="10000" max="10000" width="24.140625" style="21" customWidth="1"/>
    <col min="10001" max="10001" width="36.28515625" style="21" customWidth="1"/>
    <col min="10002" max="10002" width="50.7109375" style="21" customWidth="1"/>
    <col min="10003" max="10238" width="9.140625" style="21"/>
    <col min="10239" max="10239" width="8.28515625" style="21" customWidth="1"/>
    <col min="10240" max="10240" width="9.140625" style="21"/>
    <col min="10241" max="10241" width="27" style="21" customWidth="1"/>
    <col min="10242" max="10242" width="9.140625" style="21"/>
    <col min="10243" max="10243" width="13" style="21" customWidth="1"/>
    <col min="10244" max="10244" width="20" style="21" customWidth="1"/>
    <col min="10245" max="10246" width="13.5703125" style="21" customWidth="1"/>
    <col min="10247" max="10247" width="9.42578125" style="21" bestFit="1" customWidth="1"/>
    <col min="10248" max="10249" width="9.140625" style="21"/>
    <col min="10250" max="10250" width="20.28515625" style="21" customWidth="1"/>
    <col min="10251" max="10251" width="24.85546875" style="21" customWidth="1"/>
    <col min="10252" max="10252" width="25" style="21" customWidth="1"/>
    <col min="10253" max="10253" width="26" style="21" customWidth="1"/>
    <col min="10254" max="10254" width="16.5703125" style="21" customWidth="1"/>
    <col min="10255" max="10255" width="40.28515625" style="21" customWidth="1"/>
    <col min="10256" max="10256" width="24.140625" style="21" customWidth="1"/>
    <col min="10257" max="10257" width="36.28515625" style="21" customWidth="1"/>
    <col min="10258" max="10258" width="50.7109375" style="21" customWidth="1"/>
    <col min="10259" max="10494" width="9.140625" style="21"/>
    <col min="10495" max="10495" width="8.28515625" style="21" customWidth="1"/>
    <col min="10496" max="10496" width="9.140625" style="21"/>
    <col min="10497" max="10497" width="27" style="21" customWidth="1"/>
    <col min="10498" max="10498" width="9.140625" style="21"/>
    <col min="10499" max="10499" width="13" style="21" customWidth="1"/>
    <col min="10500" max="10500" width="20" style="21" customWidth="1"/>
    <col min="10501" max="10502" width="13.5703125" style="21" customWidth="1"/>
    <col min="10503" max="10503" width="9.42578125" style="21" bestFit="1" customWidth="1"/>
    <col min="10504" max="10505" width="9.140625" style="21"/>
    <col min="10506" max="10506" width="20.28515625" style="21" customWidth="1"/>
    <col min="10507" max="10507" width="24.85546875" style="21" customWidth="1"/>
    <col min="10508" max="10508" width="25" style="21" customWidth="1"/>
    <col min="10509" max="10509" width="26" style="21" customWidth="1"/>
    <col min="10510" max="10510" width="16.5703125" style="21" customWidth="1"/>
    <col min="10511" max="10511" width="40.28515625" style="21" customWidth="1"/>
    <col min="10512" max="10512" width="24.140625" style="21" customWidth="1"/>
    <col min="10513" max="10513" width="36.28515625" style="21" customWidth="1"/>
    <col min="10514" max="10514" width="50.7109375" style="21" customWidth="1"/>
    <col min="10515" max="10750" width="9.140625" style="21"/>
    <col min="10751" max="10751" width="8.28515625" style="21" customWidth="1"/>
    <col min="10752" max="10752" width="9.140625" style="21"/>
    <col min="10753" max="10753" width="27" style="21" customWidth="1"/>
    <col min="10754" max="10754" width="9.140625" style="21"/>
    <col min="10755" max="10755" width="13" style="21" customWidth="1"/>
    <col min="10756" max="10756" width="20" style="21" customWidth="1"/>
    <col min="10757" max="10758" width="13.5703125" style="21" customWidth="1"/>
    <col min="10759" max="10759" width="9.42578125" style="21" bestFit="1" customWidth="1"/>
    <col min="10760" max="10761" width="9.140625" style="21"/>
    <col min="10762" max="10762" width="20.28515625" style="21" customWidth="1"/>
    <col min="10763" max="10763" width="24.85546875" style="21" customWidth="1"/>
    <col min="10764" max="10764" width="25" style="21" customWidth="1"/>
    <col min="10765" max="10765" width="26" style="21" customWidth="1"/>
    <col min="10766" max="10766" width="16.5703125" style="21" customWidth="1"/>
    <col min="10767" max="10767" width="40.28515625" style="21" customWidth="1"/>
    <col min="10768" max="10768" width="24.140625" style="21" customWidth="1"/>
    <col min="10769" max="10769" width="36.28515625" style="21" customWidth="1"/>
    <col min="10770" max="10770" width="50.7109375" style="21" customWidth="1"/>
    <col min="10771" max="11006" width="9.140625" style="21"/>
    <col min="11007" max="11007" width="8.28515625" style="21" customWidth="1"/>
    <col min="11008" max="11008" width="9.140625" style="21"/>
    <col min="11009" max="11009" width="27" style="21" customWidth="1"/>
    <col min="11010" max="11010" width="9.140625" style="21"/>
    <col min="11011" max="11011" width="13" style="21" customWidth="1"/>
    <col min="11012" max="11012" width="20" style="21" customWidth="1"/>
    <col min="11013" max="11014" width="13.5703125" style="21" customWidth="1"/>
    <col min="11015" max="11015" width="9.42578125" style="21" bestFit="1" customWidth="1"/>
    <col min="11016" max="11017" width="9.140625" style="21"/>
    <col min="11018" max="11018" width="20.28515625" style="21" customWidth="1"/>
    <col min="11019" max="11019" width="24.85546875" style="21" customWidth="1"/>
    <col min="11020" max="11020" width="25" style="21" customWidth="1"/>
    <col min="11021" max="11021" width="26" style="21" customWidth="1"/>
    <col min="11022" max="11022" width="16.5703125" style="21" customWidth="1"/>
    <col min="11023" max="11023" width="40.28515625" style="21" customWidth="1"/>
    <col min="11024" max="11024" width="24.140625" style="21" customWidth="1"/>
    <col min="11025" max="11025" width="36.28515625" style="21" customWidth="1"/>
    <col min="11026" max="11026" width="50.7109375" style="21" customWidth="1"/>
    <col min="11027" max="11262" width="9.140625" style="21"/>
    <col min="11263" max="11263" width="8.28515625" style="21" customWidth="1"/>
    <col min="11264" max="11264" width="9.140625" style="21"/>
    <col min="11265" max="11265" width="27" style="21" customWidth="1"/>
    <col min="11266" max="11266" width="9.140625" style="21"/>
    <col min="11267" max="11267" width="13" style="21" customWidth="1"/>
    <col min="11268" max="11268" width="20" style="21" customWidth="1"/>
    <col min="11269" max="11270" width="13.5703125" style="21" customWidth="1"/>
    <col min="11271" max="11271" width="9.42578125" style="21" bestFit="1" customWidth="1"/>
    <col min="11272" max="11273" width="9.140625" style="21"/>
    <col min="11274" max="11274" width="20.28515625" style="21" customWidth="1"/>
    <col min="11275" max="11275" width="24.85546875" style="21" customWidth="1"/>
    <col min="11276" max="11276" width="25" style="21" customWidth="1"/>
    <col min="11277" max="11277" width="26" style="21" customWidth="1"/>
    <col min="11278" max="11278" width="16.5703125" style="21" customWidth="1"/>
    <col min="11279" max="11279" width="40.28515625" style="21" customWidth="1"/>
    <col min="11280" max="11280" width="24.140625" style="21" customWidth="1"/>
    <col min="11281" max="11281" width="36.28515625" style="21" customWidth="1"/>
    <col min="11282" max="11282" width="50.7109375" style="21" customWidth="1"/>
    <col min="11283" max="11518" width="9.140625" style="21"/>
    <col min="11519" max="11519" width="8.28515625" style="21" customWidth="1"/>
    <col min="11520" max="11520" width="9.140625" style="21"/>
    <col min="11521" max="11521" width="27" style="21" customWidth="1"/>
    <col min="11522" max="11522" width="9.140625" style="21"/>
    <col min="11523" max="11523" width="13" style="21" customWidth="1"/>
    <col min="11524" max="11524" width="20" style="21" customWidth="1"/>
    <col min="11525" max="11526" width="13.5703125" style="21" customWidth="1"/>
    <col min="11527" max="11527" width="9.42578125" style="21" bestFit="1" customWidth="1"/>
    <col min="11528" max="11529" width="9.140625" style="21"/>
    <col min="11530" max="11530" width="20.28515625" style="21" customWidth="1"/>
    <col min="11531" max="11531" width="24.85546875" style="21" customWidth="1"/>
    <col min="11532" max="11532" width="25" style="21" customWidth="1"/>
    <col min="11533" max="11533" width="26" style="21" customWidth="1"/>
    <col min="11534" max="11534" width="16.5703125" style="21" customWidth="1"/>
    <col min="11535" max="11535" width="40.28515625" style="21" customWidth="1"/>
    <col min="11536" max="11536" width="24.140625" style="21" customWidth="1"/>
    <col min="11537" max="11537" width="36.28515625" style="21" customWidth="1"/>
    <col min="11538" max="11538" width="50.7109375" style="21" customWidth="1"/>
    <col min="11539" max="11774" width="9.140625" style="21"/>
    <col min="11775" max="11775" width="8.28515625" style="21" customWidth="1"/>
    <col min="11776" max="11776" width="9.140625" style="21"/>
    <col min="11777" max="11777" width="27" style="21" customWidth="1"/>
    <col min="11778" max="11778" width="9.140625" style="21"/>
    <col min="11779" max="11779" width="13" style="21" customWidth="1"/>
    <col min="11780" max="11780" width="20" style="21" customWidth="1"/>
    <col min="11781" max="11782" width="13.5703125" style="21" customWidth="1"/>
    <col min="11783" max="11783" width="9.42578125" style="21" bestFit="1" customWidth="1"/>
    <col min="11784" max="11785" width="9.140625" style="21"/>
    <col min="11786" max="11786" width="20.28515625" style="21" customWidth="1"/>
    <col min="11787" max="11787" width="24.85546875" style="21" customWidth="1"/>
    <col min="11788" max="11788" width="25" style="21" customWidth="1"/>
    <col min="11789" max="11789" width="26" style="21" customWidth="1"/>
    <col min="11790" max="11790" width="16.5703125" style="21" customWidth="1"/>
    <col min="11791" max="11791" width="40.28515625" style="21" customWidth="1"/>
    <col min="11792" max="11792" width="24.140625" style="21" customWidth="1"/>
    <col min="11793" max="11793" width="36.28515625" style="21" customWidth="1"/>
    <col min="11794" max="11794" width="50.7109375" style="21" customWidth="1"/>
    <col min="11795" max="12030" width="9.140625" style="21"/>
    <col min="12031" max="12031" width="8.28515625" style="21" customWidth="1"/>
    <col min="12032" max="12032" width="9.140625" style="21"/>
    <col min="12033" max="12033" width="27" style="21" customWidth="1"/>
    <col min="12034" max="12034" width="9.140625" style="21"/>
    <col min="12035" max="12035" width="13" style="21" customWidth="1"/>
    <col min="12036" max="12036" width="20" style="21" customWidth="1"/>
    <col min="12037" max="12038" width="13.5703125" style="21" customWidth="1"/>
    <col min="12039" max="12039" width="9.42578125" style="21" bestFit="1" customWidth="1"/>
    <col min="12040" max="12041" width="9.140625" style="21"/>
    <col min="12042" max="12042" width="20.28515625" style="21" customWidth="1"/>
    <col min="12043" max="12043" width="24.85546875" style="21" customWidth="1"/>
    <col min="12044" max="12044" width="25" style="21" customWidth="1"/>
    <col min="12045" max="12045" width="26" style="21" customWidth="1"/>
    <col min="12046" max="12046" width="16.5703125" style="21" customWidth="1"/>
    <col min="12047" max="12047" width="40.28515625" style="21" customWidth="1"/>
    <col min="12048" max="12048" width="24.140625" style="21" customWidth="1"/>
    <col min="12049" max="12049" width="36.28515625" style="21" customWidth="1"/>
    <col min="12050" max="12050" width="50.7109375" style="21" customWidth="1"/>
    <col min="12051" max="12286" width="9.140625" style="21"/>
    <col min="12287" max="12287" width="8.28515625" style="21" customWidth="1"/>
    <col min="12288" max="12288" width="9.140625" style="21"/>
    <col min="12289" max="12289" width="27" style="21" customWidth="1"/>
    <col min="12290" max="12290" width="9.140625" style="21"/>
    <col min="12291" max="12291" width="13" style="21" customWidth="1"/>
    <col min="12292" max="12292" width="20" style="21" customWidth="1"/>
    <col min="12293" max="12294" width="13.5703125" style="21" customWidth="1"/>
    <col min="12295" max="12295" width="9.42578125" style="21" bestFit="1" customWidth="1"/>
    <col min="12296" max="12297" width="9.140625" style="21"/>
    <col min="12298" max="12298" width="20.28515625" style="21" customWidth="1"/>
    <col min="12299" max="12299" width="24.85546875" style="21" customWidth="1"/>
    <col min="12300" max="12300" width="25" style="21" customWidth="1"/>
    <col min="12301" max="12301" width="26" style="21" customWidth="1"/>
    <col min="12302" max="12302" width="16.5703125" style="21" customWidth="1"/>
    <col min="12303" max="12303" width="40.28515625" style="21" customWidth="1"/>
    <col min="12304" max="12304" width="24.140625" style="21" customWidth="1"/>
    <col min="12305" max="12305" width="36.28515625" style="21" customWidth="1"/>
    <col min="12306" max="12306" width="50.7109375" style="21" customWidth="1"/>
    <col min="12307" max="12542" width="9.140625" style="21"/>
    <col min="12543" max="12543" width="8.28515625" style="21" customWidth="1"/>
    <col min="12544" max="12544" width="9.140625" style="21"/>
    <col min="12545" max="12545" width="27" style="21" customWidth="1"/>
    <col min="12546" max="12546" width="9.140625" style="21"/>
    <col min="12547" max="12547" width="13" style="21" customWidth="1"/>
    <col min="12548" max="12548" width="20" style="21" customWidth="1"/>
    <col min="12549" max="12550" width="13.5703125" style="21" customWidth="1"/>
    <col min="12551" max="12551" width="9.42578125" style="21" bestFit="1" customWidth="1"/>
    <col min="12552" max="12553" width="9.140625" style="21"/>
    <col min="12554" max="12554" width="20.28515625" style="21" customWidth="1"/>
    <col min="12555" max="12555" width="24.85546875" style="21" customWidth="1"/>
    <col min="12556" max="12556" width="25" style="21" customWidth="1"/>
    <col min="12557" max="12557" width="26" style="21" customWidth="1"/>
    <col min="12558" max="12558" width="16.5703125" style="21" customWidth="1"/>
    <col min="12559" max="12559" width="40.28515625" style="21" customWidth="1"/>
    <col min="12560" max="12560" width="24.140625" style="21" customWidth="1"/>
    <col min="12561" max="12561" width="36.28515625" style="21" customWidth="1"/>
    <col min="12562" max="12562" width="50.7109375" style="21" customWidth="1"/>
    <col min="12563" max="12798" width="9.140625" style="21"/>
    <col min="12799" max="12799" width="8.28515625" style="21" customWidth="1"/>
    <col min="12800" max="12800" width="9.140625" style="21"/>
    <col min="12801" max="12801" width="27" style="21" customWidth="1"/>
    <col min="12802" max="12802" width="9.140625" style="21"/>
    <col min="12803" max="12803" width="13" style="21" customWidth="1"/>
    <col min="12804" max="12804" width="20" style="21" customWidth="1"/>
    <col min="12805" max="12806" width="13.5703125" style="21" customWidth="1"/>
    <col min="12807" max="12807" width="9.42578125" style="21" bestFit="1" customWidth="1"/>
    <col min="12808" max="12809" width="9.140625" style="21"/>
    <col min="12810" max="12810" width="20.28515625" style="21" customWidth="1"/>
    <col min="12811" max="12811" width="24.85546875" style="21" customWidth="1"/>
    <col min="12812" max="12812" width="25" style="21" customWidth="1"/>
    <col min="12813" max="12813" width="26" style="21" customWidth="1"/>
    <col min="12814" max="12814" width="16.5703125" style="21" customWidth="1"/>
    <col min="12815" max="12815" width="40.28515625" style="21" customWidth="1"/>
    <col min="12816" max="12816" width="24.140625" style="21" customWidth="1"/>
    <col min="12817" max="12817" width="36.28515625" style="21" customWidth="1"/>
    <col min="12818" max="12818" width="50.7109375" style="21" customWidth="1"/>
    <col min="12819" max="13054" width="9.140625" style="21"/>
    <col min="13055" max="13055" width="8.28515625" style="21" customWidth="1"/>
    <col min="13056" max="13056" width="9.140625" style="21"/>
    <col min="13057" max="13057" width="27" style="21" customWidth="1"/>
    <col min="13058" max="13058" width="9.140625" style="21"/>
    <col min="13059" max="13059" width="13" style="21" customWidth="1"/>
    <col min="13060" max="13060" width="20" style="21" customWidth="1"/>
    <col min="13061" max="13062" width="13.5703125" style="21" customWidth="1"/>
    <col min="13063" max="13063" width="9.42578125" style="21" bestFit="1" customWidth="1"/>
    <col min="13064" max="13065" width="9.140625" style="21"/>
    <col min="13066" max="13066" width="20.28515625" style="21" customWidth="1"/>
    <col min="13067" max="13067" width="24.85546875" style="21" customWidth="1"/>
    <col min="13068" max="13068" width="25" style="21" customWidth="1"/>
    <col min="13069" max="13069" width="26" style="21" customWidth="1"/>
    <col min="13070" max="13070" width="16.5703125" style="21" customWidth="1"/>
    <col min="13071" max="13071" width="40.28515625" style="21" customWidth="1"/>
    <col min="13072" max="13072" width="24.140625" style="21" customWidth="1"/>
    <col min="13073" max="13073" width="36.28515625" style="21" customWidth="1"/>
    <col min="13074" max="13074" width="50.7109375" style="21" customWidth="1"/>
    <col min="13075" max="13310" width="9.140625" style="21"/>
    <col min="13311" max="13311" width="8.28515625" style="21" customWidth="1"/>
    <col min="13312" max="13312" width="9.140625" style="21"/>
    <col min="13313" max="13313" width="27" style="21" customWidth="1"/>
    <col min="13314" max="13314" width="9.140625" style="21"/>
    <col min="13315" max="13315" width="13" style="21" customWidth="1"/>
    <col min="13316" max="13316" width="20" style="21" customWidth="1"/>
    <col min="13317" max="13318" width="13.5703125" style="21" customWidth="1"/>
    <col min="13319" max="13319" width="9.42578125" style="21" bestFit="1" customWidth="1"/>
    <col min="13320" max="13321" width="9.140625" style="21"/>
    <col min="13322" max="13322" width="20.28515625" style="21" customWidth="1"/>
    <col min="13323" max="13323" width="24.85546875" style="21" customWidth="1"/>
    <col min="13324" max="13324" width="25" style="21" customWidth="1"/>
    <col min="13325" max="13325" width="26" style="21" customWidth="1"/>
    <col min="13326" max="13326" width="16.5703125" style="21" customWidth="1"/>
    <col min="13327" max="13327" width="40.28515625" style="21" customWidth="1"/>
    <col min="13328" max="13328" width="24.140625" style="21" customWidth="1"/>
    <col min="13329" max="13329" width="36.28515625" style="21" customWidth="1"/>
    <col min="13330" max="13330" width="50.7109375" style="21" customWidth="1"/>
    <col min="13331" max="13566" width="9.140625" style="21"/>
    <col min="13567" max="13567" width="8.28515625" style="21" customWidth="1"/>
    <col min="13568" max="13568" width="9.140625" style="21"/>
    <col min="13569" max="13569" width="27" style="21" customWidth="1"/>
    <col min="13570" max="13570" width="9.140625" style="21"/>
    <col min="13571" max="13571" width="13" style="21" customWidth="1"/>
    <col min="13572" max="13572" width="20" style="21" customWidth="1"/>
    <col min="13573" max="13574" width="13.5703125" style="21" customWidth="1"/>
    <col min="13575" max="13575" width="9.42578125" style="21" bestFit="1" customWidth="1"/>
    <col min="13576" max="13577" width="9.140625" style="21"/>
    <col min="13578" max="13578" width="20.28515625" style="21" customWidth="1"/>
    <col min="13579" max="13579" width="24.85546875" style="21" customWidth="1"/>
    <col min="13580" max="13580" width="25" style="21" customWidth="1"/>
    <col min="13581" max="13581" width="26" style="21" customWidth="1"/>
    <col min="13582" max="13582" width="16.5703125" style="21" customWidth="1"/>
    <col min="13583" max="13583" width="40.28515625" style="21" customWidth="1"/>
    <col min="13584" max="13584" width="24.140625" style="21" customWidth="1"/>
    <col min="13585" max="13585" width="36.28515625" style="21" customWidth="1"/>
    <col min="13586" max="13586" width="50.7109375" style="21" customWidth="1"/>
    <col min="13587" max="13822" width="9.140625" style="21"/>
    <col min="13823" max="13823" width="8.28515625" style="21" customWidth="1"/>
    <col min="13824" max="13824" width="9.140625" style="21"/>
    <col min="13825" max="13825" width="27" style="21" customWidth="1"/>
    <col min="13826" max="13826" width="9.140625" style="21"/>
    <col min="13827" max="13827" width="13" style="21" customWidth="1"/>
    <col min="13828" max="13828" width="20" style="21" customWidth="1"/>
    <col min="13829" max="13830" width="13.5703125" style="21" customWidth="1"/>
    <col min="13831" max="13831" width="9.42578125" style="21" bestFit="1" customWidth="1"/>
    <col min="13832" max="13833" width="9.140625" style="21"/>
    <col min="13834" max="13834" width="20.28515625" style="21" customWidth="1"/>
    <col min="13835" max="13835" width="24.85546875" style="21" customWidth="1"/>
    <col min="13836" max="13836" width="25" style="21" customWidth="1"/>
    <col min="13837" max="13837" width="26" style="21" customWidth="1"/>
    <col min="13838" max="13838" width="16.5703125" style="21" customWidth="1"/>
    <col min="13839" max="13839" width="40.28515625" style="21" customWidth="1"/>
    <col min="13840" max="13840" width="24.140625" style="21" customWidth="1"/>
    <col min="13841" max="13841" width="36.28515625" style="21" customWidth="1"/>
    <col min="13842" max="13842" width="50.7109375" style="21" customWidth="1"/>
    <col min="13843" max="14078" width="9.140625" style="21"/>
    <col min="14079" max="14079" width="8.28515625" style="21" customWidth="1"/>
    <col min="14080" max="14080" width="9.140625" style="21"/>
    <col min="14081" max="14081" width="27" style="21" customWidth="1"/>
    <col min="14082" max="14082" width="9.140625" style="21"/>
    <col min="14083" max="14083" width="13" style="21" customWidth="1"/>
    <col min="14084" max="14084" width="20" style="21" customWidth="1"/>
    <col min="14085" max="14086" width="13.5703125" style="21" customWidth="1"/>
    <col min="14087" max="14087" width="9.42578125" style="21" bestFit="1" customWidth="1"/>
    <col min="14088" max="14089" width="9.140625" style="21"/>
    <col min="14090" max="14090" width="20.28515625" style="21" customWidth="1"/>
    <col min="14091" max="14091" width="24.85546875" style="21" customWidth="1"/>
    <col min="14092" max="14092" width="25" style="21" customWidth="1"/>
    <col min="14093" max="14093" width="26" style="21" customWidth="1"/>
    <col min="14094" max="14094" width="16.5703125" style="21" customWidth="1"/>
    <col min="14095" max="14095" width="40.28515625" style="21" customWidth="1"/>
    <col min="14096" max="14096" width="24.140625" style="21" customWidth="1"/>
    <col min="14097" max="14097" width="36.28515625" style="21" customWidth="1"/>
    <col min="14098" max="14098" width="50.7109375" style="21" customWidth="1"/>
    <col min="14099" max="14334" width="9.140625" style="21"/>
    <col min="14335" max="14335" width="8.28515625" style="21" customWidth="1"/>
    <col min="14336" max="14336" width="9.140625" style="21"/>
    <col min="14337" max="14337" width="27" style="21" customWidth="1"/>
    <col min="14338" max="14338" width="9.140625" style="21"/>
    <col min="14339" max="14339" width="13" style="21" customWidth="1"/>
    <col min="14340" max="14340" width="20" style="21" customWidth="1"/>
    <col min="14341" max="14342" width="13.5703125" style="21" customWidth="1"/>
    <col min="14343" max="14343" width="9.42578125" style="21" bestFit="1" customWidth="1"/>
    <col min="14344" max="14345" width="9.140625" style="21"/>
    <col min="14346" max="14346" width="20.28515625" style="21" customWidth="1"/>
    <col min="14347" max="14347" width="24.85546875" style="21" customWidth="1"/>
    <col min="14348" max="14348" width="25" style="21" customWidth="1"/>
    <col min="14349" max="14349" width="26" style="21" customWidth="1"/>
    <col min="14350" max="14350" width="16.5703125" style="21" customWidth="1"/>
    <col min="14351" max="14351" width="40.28515625" style="21" customWidth="1"/>
    <col min="14352" max="14352" width="24.140625" style="21" customWidth="1"/>
    <col min="14353" max="14353" width="36.28515625" style="21" customWidth="1"/>
    <col min="14354" max="14354" width="50.7109375" style="21" customWidth="1"/>
    <col min="14355" max="14590" width="9.140625" style="21"/>
    <col min="14591" max="14591" width="8.28515625" style="21" customWidth="1"/>
    <col min="14592" max="14592" width="9.140625" style="21"/>
    <col min="14593" max="14593" width="27" style="21" customWidth="1"/>
    <col min="14594" max="14594" width="9.140625" style="21"/>
    <col min="14595" max="14595" width="13" style="21" customWidth="1"/>
    <col min="14596" max="14596" width="20" style="21" customWidth="1"/>
    <col min="14597" max="14598" width="13.5703125" style="21" customWidth="1"/>
    <col min="14599" max="14599" width="9.42578125" style="21" bestFit="1" customWidth="1"/>
    <col min="14600" max="14601" width="9.140625" style="21"/>
    <col min="14602" max="14602" width="20.28515625" style="21" customWidth="1"/>
    <col min="14603" max="14603" width="24.85546875" style="21" customWidth="1"/>
    <col min="14604" max="14604" width="25" style="21" customWidth="1"/>
    <col min="14605" max="14605" width="26" style="21" customWidth="1"/>
    <col min="14606" max="14606" width="16.5703125" style="21" customWidth="1"/>
    <col min="14607" max="14607" width="40.28515625" style="21" customWidth="1"/>
    <col min="14608" max="14608" width="24.140625" style="21" customWidth="1"/>
    <col min="14609" max="14609" width="36.28515625" style="21" customWidth="1"/>
    <col min="14610" max="14610" width="50.7109375" style="21" customWidth="1"/>
    <col min="14611" max="14846" width="9.140625" style="21"/>
    <col min="14847" max="14847" width="8.28515625" style="21" customWidth="1"/>
    <col min="14848" max="14848" width="9.140625" style="21"/>
    <col min="14849" max="14849" width="27" style="21" customWidth="1"/>
    <col min="14850" max="14850" width="9.140625" style="21"/>
    <col min="14851" max="14851" width="13" style="21" customWidth="1"/>
    <col min="14852" max="14852" width="20" style="21" customWidth="1"/>
    <col min="14853" max="14854" width="13.5703125" style="21" customWidth="1"/>
    <col min="14855" max="14855" width="9.42578125" style="21" bestFit="1" customWidth="1"/>
    <col min="14856" max="14857" width="9.140625" style="21"/>
    <col min="14858" max="14858" width="20.28515625" style="21" customWidth="1"/>
    <col min="14859" max="14859" width="24.85546875" style="21" customWidth="1"/>
    <col min="14860" max="14860" width="25" style="21" customWidth="1"/>
    <col min="14861" max="14861" width="26" style="21" customWidth="1"/>
    <col min="14862" max="14862" width="16.5703125" style="21" customWidth="1"/>
    <col min="14863" max="14863" width="40.28515625" style="21" customWidth="1"/>
    <col min="14864" max="14864" width="24.140625" style="21" customWidth="1"/>
    <col min="14865" max="14865" width="36.28515625" style="21" customWidth="1"/>
    <col min="14866" max="14866" width="50.7109375" style="21" customWidth="1"/>
    <col min="14867" max="15102" width="9.140625" style="21"/>
    <col min="15103" max="15103" width="8.28515625" style="21" customWidth="1"/>
    <col min="15104" max="15104" width="9.140625" style="21"/>
    <col min="15105" max="15105" width="27" style="21" customWidth="1"/>
    <col min="15106" max="15106" width="9.140625" style="21"/>
    <col min="15107" max="15107" width="13" style="21" customWidth="1"/>
    <col min="15108" max="15108" width="20" style="21" customWidth="1"/>
    <col min="15109" max="15110" width="13.5703125" style="21" customWidth="1"/>
    <col min="15111" max="15111" width="9.42578125" style="21" bestFit="1" customWidth="1"/>
    <col min="15112" max="15113" width="9.140625" style="21"/>
    <col min="15114" max="15114" width="20.28515625" style="21" customWidth="1"/>
    <col min="15115" max="15115" width="24.85546875" style="21" customWidth="1"/>
    <col min="15116" max="15116" width="25" style="21" customWidth="1"/>
    <col min="15117" max="15117" width="26" style="21" customWidth="1"/>
    <col min="15118" max="15118" width="16.5703125" style="21" customWidth="1"/>
    <col min="15119" max="15119" width="40.28515625" style="21" customWidth="1"/>
    <col min="15120" max="15120" width="24.140625" style="21" customWidth="1"/>
    <col min="15121" max="15121" width="36.28515625" style="21" customWidth="1"/>
    <col min="15122" max="15122" width="50.7109375" style="21" customWidth="1"/>
    <col min="15123" max="15358" width="9.140625" style="21"/>
    <col min="15359" max="15359" width="8.28515625" style="21" customWidth="1"/>
    <col min="15360" max="15360" width="9.140625" style="21"/>
    <col min="15361" max="15361" width="27" style="21" customWidth="1"/>
    <col min="15362" max="15362" width="9.140625" style="21"/>
    <col min="15363" max="15363" width="13" style="21" customWidth="1"/>
    <col min="15364" max="15364" width="20" style="21" customWidth="1"/>
    <col min="15365" max="15366" width="13.5703125" style="21" customWidth="1"/>
    <col min="15367" max="15367" width="9.42578125" style="21" bestFit="1" customWidth="1"/>
    <col min="15368" max="15369" width="9.140625" style="21"/>
    <col min="15370" max="15370" width="20.28515625" style="21" customWidth="1"/>
    <col min="15371" max="15371" width="24.85546875" style="21" customWidth="1"/>
    <col min="15372" max="15372" width="25" style="21" customWidth="1"/>
    <col min="15373" max="15373" width="26" style="21" customWidth="1"/>
    <col min="15374" max="15374" width="16.5703125" style="21" customWidth="1"/>
    <col min="15375" max="15375" width="40.28515625" style="21" customWidth="1"/>
    <col min="15376" max="15376" width="24.140625" style="21" customWidth="1"/>
    <col min="15377" max="15377" width="36.28515625" style="21" customWidth="1"/>
    <col min="15378" max="15378" width="50.7109375" style="21" customWidth="1"/>
    <col min="15379" max="15614" width="9.140625" style="21"/>
    <col min="15615" max="15615" width="8.28515625" style="21" customWidth="1"/>
    <col min="15616" max="15616" width="9.140625" style="21"/>
    <col min="15617" max="15617" width="27" style="21" customWidth="1"/>
    <col min="15618" max="15618" width="9.140625" style="21"/>
    <col min="15619" max="15619" width="13" style="21" customWidth="1"/>
    <col min="15620" max="15620" width="20" style="21" customWidth="1"/>
    <col min="15621" max="15622" width="13.5703125" style="21" customWidth="1"/>
    <col min="15623" max="15623" width="9.42578125" style="21" bestFit="1" customWidth="1"/>
    <col min="15624" max="15625" width="9.140625" style="21"/>
    <col min="15626" max="15626" width="20.28515625" style="21" customWidth="1"/>
    <col min="15627" max="15627" width="24.85546875" style="21" customWidth="1"/>
    <col min="15628" max="15628" width="25" style="21" customWidth="1"/>
    <col min="15629" max="15629" width="26" style="21" customWidth="1"/>
    <col min="15630" max="15630" width="16.5703125" style="21" customWidth="1"/>
    <col min="15631" max="15631" width="40.28515625" style="21" customWidth="1"/>
    <col min="15632" max="15632" width="24.140625" style="21" customWidth="1"/>
    <col min="15633" max="15633" width="36.28515625" style="21" customWidth="1"/>
    <col min="15634" max="15634" width="50.7109375" style="21" customWidth="1"/>
    <col min="15635" max="15870" width="9.140625" style="21"/>
    <col min="15871" max="15871" width="8.28515625" style="21" customWidth="1"/>
    <col min="15872" max="15872" width="9.140625" style="21"/>
    <col min="15873" max="15873" width="27" style="21" customWidth="1"/>
    <col min="15874" max="15874" width="9.140625" style="21"/>
    <col min="15875" max="15875" width="13" style="21" customWidth="1"/>
    <col min="15876" max="15876" width="20" style="21" customWidth="1"/>
    <col min="15877" max="15878" width="13.5703125" style="21" customWidth="1"/>
    <col min="15879" max="15879" width="9.42578125" style="21" bestFit="1" customWidth="1"/>
    <col min="15880" max="15881" width="9.140625" style="21"/>
    <col min="15882" max="15882" width="20.28515625" style="21" customWidth="1"/>
    <col min="15883" max="15883" width="24.85546875" style="21" customWidth="1"/>
    <col min="15884" max="15884" width="25" style="21" customWidth="1"/>
    <col min="15885" max="15885" width="26" style="21" customWidth="1"/>
    <col min="15886" max="15886" width="16.5703125" style="21" customWidth="1"/>
    <col min="15887" max="15887" width="40.28515625" style="21" customWidth="1"/>
    <col min="15888" max="15888" width="24.140625" style="21" customWidth="1"/>
    <col min="15889" max="15889" width="36.28515625" style="21" customWidth="1"/>
    <col min="15890" max="15890" width="50.7109375" style="21" customWidth="1"/>
    <col min="15891" max="16126" width="9.140625" style="21"/>
    <col min="16127" max="16127" width="8.28515625" style="21" customWidth="1"/>
    <col min="16128" max="16128" width="9.140625" style="21"/>
    <col min="16129" max="16129" width="27" style="21" customWidth="1"/>
    <col min="16130" max="16130" width="9.140625" style="21"/>
    <col min="16131" max="16131" width="13" style="21" customWidth="1"/>
    <col min="16132" max="16132" width="20" style="21" customWidth="1"/>
    <col min="16133" max="16134" width="13.5703125" style="21" customWidth="1"/>
    <col min="16135" max="16135" width="9.42578125" style="21" bestFit="1" customWidth="1"/>
    <col min="16136" max="16137" width="9.140625" style="21"/>
    <col min="16138" max="16138" width="20.28515625" style="21" customWidth="1"/>
    <col min="16139" max="16139" width="24.85546875" style="21" customWidth="1"/>
    <col min="16140" max="16140" width="25" style="21" customWidth="1"/>
    <col min="16141" max="16141" width="26" style="21" customWidth="1"/>
    <col min="16142" max="16142" width="16.5703125" style="21" customWidth="1"/>
    <col min="16143" max="16143" width="40.28515625" style="21" customWidth="1"/>
    <col min="16144" max="16144" width="24.140625" style="21" customWidth="1"/>
    <col min="16145" max="16145" width="36.28515625" style="21" customWidth="1"/>
    <col min="16146" max="16146" width="50.7109375" style="21" customWidth="1"/>
    <col min="16147" max="16384" width="9.140625" style="21"/>
  </cols>
  <sheetData>
    <row r="1" spans="1:20" ht="21" customHeight="1">
      <c r="A1" s="393" t="s">
        <v>1527</v>
      </c>
      <c r="B1" s="393"/>
      <c r="C1" s="393"/>
      <c r="D1" s="393"/>
      <c r="E1" s="393"/>
      <c r="F1" s="393"/>
      <c r="G1" s="393"/>
      <c r="H1" s="393"/>
      <c r="I1" s="393"/>
      <c r="J1" s="393"/>
      <c r="K1" s="394"/>
      <c r="L1" s="394"/>
      <c r="M1" s="394"/>
      <c r="N1" s="394"/>
      <c r="O1" s="394"/>
      <c r="P1" s="394"/>
      <c r="Q1" s="394"/>
      <c r="R1" s="394"/>
      <c r="S1" s="394"/>
      <c r="T1" s="394"/>
    </row>
    <row r="3" spans="1:20" ht="36.75" customHeight="1">
      <c r="A3" s="373" t="s">
        <v>0</v>
      </c>
      <c r="B3" s="373" t="s">
        <v>1</v>
      </c>
      <c r="C3" s="373" t="s">
        <v>2</v>
      </c>
      <c r="D3" s="373" t="s">
        <v>3</v>
      </c>
      <c r="E3" s="373" t="s">
        <v>4</v>
      </c>
      <c r="F3" s="373" t="s">
        <v>5</v>
      </c>
      <c r="G3" s="373" t="s">
        <v>6</v>
      </c>
      <c r="H3" s="373" t="s">
        <v>7</v>
      </c>
      <c r="I3" s="373" t="s">
        <v>8</v>
      </c>
      <c r="J3" s="373" t="s">
        <v>9</v>
      </c>
      <c r="K3" s="373"/>
      <c r="L3" s="373" t="s">
        <v>10</v>
      </c>
      <c r="M3" s="373" t="s">
        <v>11</v>
      </c>
      <c r="N3" s="373"/>
      <c r="O3" s="373" t="s">
        <v>12</v>
      </c>
      <c r="P3" s="373"/>
      <c r="Q3" s="373" t="s">
        <v>13</v>
      </c>
      <c r="R3" s="373"/>
      <c r="S3" s="374" t="s">
        <v>14</v>
      </c>
    </row>
    <row r="4" spans="1:20" ht="26.25" customHeight="1">
      <c r="A4" s="373"/>
      <c r="B4" s="373"/>
      <c r="C4" s="373"/>
      <c r="D4" s="373"/>
      <c r="E4" s="373"/>
      <c r="F4" s="373"/>
      <c r="G4" s="373"/>
      <c r="H4" s="373"/>
      <c r="I4" s="373"/>
      <c r="J4" s="68" t="s">
        <v>15</v>
      </c>
      <c r="K4" s="70" t="s">
        <v>16</v>
      </c>
      <c r="L4" s="373"/>
      <c r="M4" s="68">
        <v>2018</v>
      </c>
      <c r="N4" s="68">
        <v>2019</v>
      </c>
      <c r="O4" s="68">
        <v>2018</v>
      </c>
      <c r="P4" s="68">
        <v>2019</v>
      </c>
      <c r="Q4" s="68">
        <v>2018</v>
      </c>
      <c r="R4" s="68">
        <v>2019</v>
      </c>
      <c r="S4" s="395"/>
    </row>
    <row r="5" spans="1:20" ht="14.25" customHeight="1">
      <c r="A5" s="66" t="s">
        <v>17</v>
      </c>
      <c r="B5" s="66" t="s">
        <v>18</v>
      </c>
      <c r="C5" s="66" t="s">
        <v>19</v>
      </c>
      <c r="D5" s="66" t="s">
        <v>20</v>
      </c>
      <c r="E5" s="66" t="s">
        <v>21</v>
      </c>
      <c r="F5" s="66" t="s">
        <v>22</v>
      </c>
      <c r="G5" s="68" t="s">
        <v>23</v>
      </c>
      <c r="H5" s="66" t="s">
        <v>24</v>
      </c>
      <c r="I5" s="66" t="s">
        <v>25</v>
      </c>
      <c r="J5" s="66" t="s">
        <v>26</v>
      </c>
      <c r="K5" s="69" t="s">
        <v>27</v>
      </c>
      <c r="L5" s="66" t="s">
        <v>28</v>
      </c>
      <c r="M5" s="66" t="s">
        <v>29</v>
      </c>
      <c r="N5" s="66" t="s">
        <v>30</v>
      </c>
      <c r="O5" s="66" t="s">
        <v>31</v>
      </c>
      <c r="P5" s="66" t="s">
        <v>32</v>
      </c>
      <c r="Q5" s="66" t="s">
        <v>131</v>
      </c>
      <c r="R5" s="66" t="s">
        <v>34</v>
      </c>
      <c r="S5" s="66" t="s">
        <v>35</v>
      </c>
    </row>
    <row r="6" spans="1:20" s="88" customFormat="1" ht="409.5" customHeight="1">
      <c r="A6" s="146">
        <v>1</v>
      </c>
      <c r="B6" s="50" t="s">
        <v>36</v>
      </c>
      <c r="C6" s="50" t="s">
        <v>586</v>
      </c>
      <c r="D6" s="50" t="s">
        <v>37</v>
      </c>
      <c r="E6" s="50" t="s">
        <v>587</v>
      </c>
      <c r="F6" s="154" t="s">
        <v>45</v>
      </c>
      <c r="G6" s="138" t="s">
        <v>343</v>
      </c>
      <c r="H6" s="50" t="s">
        <v>39</v>
      </c>
      <c r="I6" s="50" t="s">
        <v>40</v>
      </c>
      <c r="J6" s="50" t="s">
        <v>1021</v>
      </c>
      <c r="K6" s="127" t="s">
        <v>1022</v>
      </c>
      <c r="L6" s="50" t="s">
        <v>344</v>
      </c>
      <c r="M6" s="50" t="s">
        <v>41</v>
      </c>
      <c r="N6" s="44"/>
      <c r="O6" s="128">
        <v>1000</v>
      </c>
      <c r="P6" s="72"/>
      <c r="Q6" s="128">
        <v>0</v>
      </c>
      <c r="R6" s="72"/>
      <c r="S6" s="50" t="s">
        <v>1438</v>
      </c>
    </row>
    <row r="7" spans="1:20" s="84" customFormat="1" ht="240" customHeight="1">
      <c r="A7" s="397">
        <v>2</v>
      </c>
      <c r="B7" s="392" t="s">
        <v>640</v>
      </c>
      <c r="C7" s="392" t="s">
        <v>588</v>
      </c>
      <c r="D7" s="392" t="s">
        <v>641</v>
      </c>
      <c r="E7" s="392" t="s">
        <v>589</v>
      </c>
      <c r="F7" s="392" t="s">
        <v>45</v>
      </c>
      <c r="G7" s="396" t="s">
        <v>639</v>
      </c>
      <c r="H7" s="392" t="s">
        <v>499</v>
      </c>
      <c r="I7" s="50" t="s">
        <v>44</v>
      </c>
      <c r="J7" s="50" t="s">
        <v>345</v>
      </c>
      <c r="K7" s="127" t="s">
        <v>346</v>
      </c>
      <c r="L7" s="392" t="s">
        <v>1020</v>
      </c>
      <c r="M7" s="392" t="s">
        <v>41</v>
      </c>
      <c r="N7" s="391"/>
      <c r="O7" s="400">
        <v>25607</v>
      </c>
      <c r="P7" s="391"/>
      <c r="Q7" s="400">
        <v>19607</v>
      </c>
      <c r="R7" s="391"/>
      <c r="S7" s="392" t="s">
        <v>42</v>
      </c>
    </row>
    <row r="8" spans="1:20" s="84" customFormat="1" ht="240" customHeight="1">
      <c r="A8" s="397"/>
      <c r="B8" s="392"/>
      <c r="C8" s="392"/>
      <c r="D8" s="392"/>
      <c r="E8" s="392"/>
      <c r="F8" s="392"/>
      <c r="G8" s="396"/>
      <c r="H8" s="392"/>
      <c r="I8" s="44" t="s">
        <v>347</v>
      </c>
      <c r="J8" s="44" t="s">
        <v>348</v>
      </c>
      <c r="K8" s="44" t="s">
        <v>1023</v>
      </c>
      <c r="L8" s="392"/>
      <c r="M8" s="392"/>
      <c r="N8" s="391"/>
      <c r="O8" s="400"/>
      <c r="P8" s="391"/>
      <c r="Q8" s="400"/>
      <c r="R8" s="391"/>
      <c r="S8" s="392"/>
    </row>
    <row r="9" spans="1:20" s="84" customFormat="1" ht="381" customHeight="1">
      <c r="A9" s="44">
        <v>3</v>
      </c>
      <c r="B9" s="44" t="s">
        <v>36</v>
      </c>
      <c r="C9" s="44" t="s">
        <v>732</v>
      </c>
      <c r="D9" s="44" t="s">
        <v>642</v>
      </c>
      <c r="E9" s="44" t="s">
        <v>733</v>
      </c>
      <c r="F9" s="44" t="s">
        <v>49</v>
      </c>
      <c r="G9" s="111" t="s">
        <v>349</v>
      </c>
      <c r="H9" s="44" t="s">
        <v>350</v>
      </c>
      <c r="I9" s="44" t="s">
        <v>351</v>
      </c>
      <c r="J9" s="44" t="s">
        <v>352</v>
      </c>
      <c r="K9" s="44" t="s">
        <v>702</v>
      </c>
      <c r="L9" s="44" t="s">
        <v>51</v>
      </c>
      <c r="M9" s="44" t="s">
        <v>530</v>
      </c>
      <c r="N9" s="44"/>
      <c r="O9" s="72">
        <v>3000</v>
      </c>
      <c r="P9" s="44"/>
      <c r="Q9" s="72">
        <v>3000</v>
      </c>
      <c r="R9" s="44"/>
      <c r="S9" s="44" t="s">
        <v>42</v>
      </c>
    </row>
    <row r="10" spans="1:20" s="84" customFormat="1" ht="387" customHeight="1">
      <c r="A10" s="146">
        <v>4</v>
      </c>
      <c r="B10" s="44" t="s">
        <v>36</v>
      </c>
      <c r="C10" s="50" t="s">
        <v>590</v>
      </c>
      <c r="D10" s="44" t="s">
        <v>642</v>
      </c>
      <c r="E10" s="44" t="s">
        <v>591</v>
      </c>
      <c r="F10" s="44" t="s">
        <v>38</v>
      </c>
      <c r="G10" s="111" t="s">
        <v>353</v>
      </c>
      <c r="H10" s="44" t="s">
        <v>354</v>
      </c>
      <c r="I10" s="44" t="s">
        <v>351</v>
      </c>
      <c r="J10" s="44" t="s">
        <v>50</v>
      </c>
      <c r="K10" s="44" t="s">
        <v>685</v>
      </c>
      <c r="L10" s="44" t="s">
        <v>693</v>
      </c>
      <c r="M10" s="44" t="s">
        <v>684</v>
      </c>
      <c r="N10" s="44"/>
      <c r="O10" s="128">
        <v>15000</v>
      </c>
      <c r="P10" s="72"/>
      <c r="Q10" s="128">
        <v>15000</v>
      </c>
      <c r="R10" s="72"/>
      <c r="S10" s="249" t="s">
        <v>1438</v>
      </c>
    </row>
    <row r="11" spans="1:20" s="84" customFormat="1" ht="336">
      <c r="A11" s="296">
        <v>5</v>
      </c>
      <c r="B11" s="293" t="s">
        <v>36</v>
      </c>
      <c r="C11" s="292" t="s">
        <v>590</v>
      </c>
      <c r="D11" s="293" t="s">
        <v>642</v>
      </c>
      <c r="E11" s="293" t="s">
        <v>592</v>
      </c>
      <c r="F11" s="293" t="s">
        <v>45</v>
      </c>
      <c r="G11" s="111" t="s">
        <v>48</v>
      </c>
      <c r="H11" s="293" t="s">
        <v>355</v>
      </c>
      <c r="I11" s="293" t="s">
        <v>356</v>
      </c>
      <c r="J11" s="293" t="s">
        <v>357</v>
      </c>
      <c r="K11" s="42" t="s">
        <v>161</v>
      </c>
      <c r="L11" s="293" t="s">
        <v>47</v>
      </c>
      <c r="M11" s="293" t="s">
        <v>682</v>
      </c>
      <c r="N11" s="293"/>
      <c r="O11" s="294">
        <v>29084</v>
      </c>
      <c r="P11" s="293"/>
      <c r="Q11" s="294">
        <v>29084</v>
      </c>
      <c r="R11" s="293"/>
      <c r="S11" s="292" t="s">
        <v>1438</v>
      </c>
    </row>
    <row r="12" spans="1:20" ht="372.75" customHeight="1">
      <c r="A12" s="152">
        <v>6</v>
      </c>
      <c r="B12" s="152" t="s">
        <v>36</v>
      </c>
      <c r="C12" s="152" t="s">
        <v>1165</v>
      </c>
      <c r="D12" s="152" t="s">
        <v>814</v>
      </c>
      <c r="E12" s="152" t="s">
        <v>807</v>
      </c>
      <c r="F12" s="152" t="s">
        <v>808</v>
      </c>
      <c r="G12" s="140" t="s">
        <v>809</v>
      </c>
      <c r="H12" s="152" t="s">
        <v>806</v>
      </c>
      <c r="I12" s="158" t="s">
        <v>40</v>
      </c>
      <c r="J12" s="158" t="s">
        <v>810</v>
      </c>
      <c r="K12" s="159" t="s">
        <v>58</v>
      </c>
      <c r="L12" s="158" t="s">
        <v>344</v>
      </c>
      <c r="M12" s="152"/>
      <c r="N12" s="153" t="s">
        <v>41</v>
      </c>
      <c r="O12" s="152"/>
      <c r="P12" s="153">
        <v>8000</v>
      </c>
      <c r="Q12" s="153"/>
      <c r="R12" s="153">
        <v>4000</v>
      </c>
      <c r="S12" s="295" t="s">
        <v>1438</v>
      </c>
    </row>
    <row r="13" spans="1:20" ht="122.25" customHeight="1">
      <c r="A13" s="391">
        <v>7</v>
      </c>
      <c r="B13" s="392" t="s">
        <v>640</v>
      </c>
      <c r="C13" s="392" t="s">
        <v>588</v>
      </c>
      <c r="D13" s="392" t="s">
        <v>813</v>
      </c>
      <c r="E13" s="392" t="s">
        <v>589</v>
      </c>
      <c r="F13" s="392" t="s">
        <v>808</v>
      </c>
      <c r="G13" s="396" t="s">
        <v>639</v>
      </c>
      <c r="H13" s="392" t="s">
        <v>1166</v>
      </c>
      <c r="I13" s="50" t="s">
        <v>44</v>
      </c>
      <c r="J13" s="50" t="s">
        <v>345</v>
      </c>
      <c r="K13" s="127" t="s">
        <v>140</v>
      </c>
      <c r="L13" s="392" t="s">
        <v>344</v>
      </c>
      <c r="M13" s="391"/>
      <c r="N13" s="392" t="s">
        <v>41</v>
      </c>
      <c r="O13" s="391"/>
      <c r="P13" s="400">
        <v>31000</v>
      </c>
      <c r="Q13" s="391"/>
      <c r="R13" s="400">
        <v>25000</v>
      </c>
      <c r="S13" s="398" t="s">
        <v>1438</v>
      </c>
    </row>
    <row r="14" spans="1:20" ht="255.75" customHeight="1">
      <c r="A14" s="391"/>
      <c r="B14" s="392"/>
      <c r="C14" s="392"/>
      <c r="D14" s="392"/>
      <c r="E14" s="392"/>
      <c r="F14" s="392"/>
      <c r="G14" s="396"/>
      <c r="H14" s="391"/>
      <c r="I14" s="44" t="s">
        <v>811</v>
      </c>
      <c r="J14" s="44" t="s">
        <v>348</v>
      </c>
      <c r="K14" s="44" t="s">
        <v>812</v>
      </c>
      <c r="L14" s="392"/>
      <c r="M14" s="391"/>
      <c r="N14" s="392"/>
      <c r="O14" s="391"/>
      <c r="P14" s="400"/>
      <c r="Q14" s="391"/>
      <c r="R14" s="400"/>
      <c r="S14" s="399"/>
    </row>
    <row r="15" spans="1:20" s="104" customFormat="1" ht="409.5" customHeight="1">
      <c r="A15" s="134">
        <v>8</v>
      </c>
      <c r="B15" s="91" t="s">
        <v>36</v>
      </c>
      <c r="C15" s="91" t="s">
        <v>1265</v>
      </c>
      <c r="D15" s="91" t="s">
        <v>813</v>
      </c>
      <c r="E15" s="91" t="s">
        <v>1266</v>
      </c>
      <c r="F15" s="91" t="s">
        <v>808</v>
      </c>
      <c r="G15" s="106" t="s">
        <v>1058</v>
      </c>
      <c r="H15" s="91" t="s">
        <v>1062</v>
      </c>
      <c r="I15" s="91" t="s">
        <v>1061</v>
      </c>
      <c r="J15" s="91" t="s">
        <v>1060</v>
      </c>
      <c r="K15" s="91" t="s">
        <v>1204</v>
      </c>
      <c r="L15" s="91" t="s">
        <v>1059</v>
      </c>
      <c r="M15" s="91"/>
      <c r="N15" s="91" t="s">
        <v>41</v>
      </c>
      <c r="O15" s="91"/>
      <c r="P15" s="96">
        <v>6000</v>
      </c>
      <c r="Q15" s="96"/>
      <c r="R15" s="96">
        <v>6000</v>
      </c>
      <c r="S15" s="249" t="s">
        <v>1438</v>
      </c>
    </row>
    <row r="16" spans="1:20" s="235" customFormat="1" ht="408">
      <c r="A16" s="191">
        <v>9</v>
      </c>
      <c r="B16" s="191" t="s">
        <v>36</v>
      </c>
      <c r="C16" s="191" t="s">
        <v>1167</v>
      </c>
      <c r="D16" s="191" t="s">
        <v>813</v>
      </c>
      <c r="E16" s="191" t="s">
        <v>1528</v>
      </c>
      <c r="F16" s="191" t="s">
        <v>711</v>
      </c>
      <c r="G16" s="198" t="s">
        <v>817</v>
      </c>
      <c r="H16" s="208" t="s">
        <v>818</v>
      </c>
      <c r="I16" s="191" t="s">
        <v>351</v>
      </c>
      <c r="J16" s="191" t="s">
        <v>1216</v>
      </c>
      <c r="K16" s="191" t="s">
        <v>1367</v>
      </c>
      <c r="L16" s="191" t="s">
        <v>1215</v>
      </c>
      <c r="M16" s="191"/>
      <c r="N16" s="191" t="s">
        <v>41</v>
      </c>
      <c r="O16" s="191"/>
      <c r="P16" s="208">
        <v>18000</v>
      </c>
      <c r="Q16" s="208"/>
      <c r="R16" s="208">
        <v>18000</v>
      </c>
      <c r="S16" s="236" t="s">
        <v>1438</v>
      </c>
    </row>
    <row r="17" spans="1:19" s="235" customFormat="1" ht="336">
      <c r="A17" s="191">
        <v>10</v>
      </c>
      <c r="B17" s="191" t="s">
        <v>36</v>
      </c>
      <c r="C17" s="191" t="s">
        <v>1167</v>
      </c>
      <c r="D17" s="191" t="s">
        <v>813</v>
      </c>
      <c r="E17" s="191" t="s">
        <v>1298</v>
      </c>
      <c r="F17" s="191" t="s">
        <v>808</v>
      </c>
      <c r="G17" s="191" t="s">
        <v>1368</v>
      </c>
      <c r="H17" s="191" t="s">
        <v>1299</v>
      </c>
      <c r="I17" s="191" t="s">
        <v>1300</v>
      </c>
      <c r="J17" s="191" t="s">
        <v>1369</v>
      </c>
      <c r="K17" s="194" t="s">
        <v>1529</v>
      </c>
      <c r="L17" s="191" t="s">
        <v>47</v>
      </c>
      <c r="M17" s="230"/>
      <c r="N17" s="191" t="s">
        <v>41</v>
      </c>
      <c r="O17" s="191"/>
      <c r="P17" s="234">
        <v>23500</v>
      </c>
      <c r="Q17" s="191"/>
      <c r="R17" s="234">
        <v>23500</v>
      </c>
      <c r="S17" s="236" t="s">
        <v>1438</v>
      </c>
    </row>
    <row r="18" spans="1:19">
      <c r="A18" s="32"/>
      <c r="B18" s="32"/>
      <c r="C18" s="32"/>
      <c r="D18" s="32"/>
      <c r="F18" s="32"/>
      <c r="H18" s="32"/>
      <c r="I18" s="32"/>
      <c r="J18" s="32"/>
      <c r="K18" s="32"/>
      <c r="L18" s="32"/>
      <c r="M18" s="32"/>
      <c r="N18" s="32"/>
      <c r="O18" s="32"/>
    </row>
    <row r="19" spans="1:19">
      <c r="A19" s="32"/>
      <c r="B19" s="32"/>
      <c r="C19" s="32"/>
      <c r="D19" s="32"/>
      <c r="E19" s="32"/>
      <c r="F19" s="32"/>
      <c r="H19" s="32"/>
      <c r="I19" s="32"/>
      <c r="J19" s="32"/>
      <c r="K19" s="32"/>
      <c r="L19" s="32"/>
      <c r="M19" s="32"/>
      <c r="N19" s="32"/>
      <c r="P19" s="214"/>
      <c r="Q19" s="279" t="s">
        <v>266</v>
      </c>
      <c r="R19" s="214" t="s">
        <v>242</v>
      </c>
    </row>
    <row r="20" spans="1:19">
      <c r="A20" s="32"/>
      <c r="B20" s="32"/>
      <c r="C20" s="32"/>
      <c r="D20" s="32"/>
      <c r="E20" s="32"/>
      <c r="F20" s="32"/>
      <c r="H20" s="32"/>
      <c r="I20" s="32"/>
      <c r="J20" s="32"/>
      <c r="K20" s="32"/>
      <c r="L20" s="32"/>
      <c r="M20" s="32"/>
      <c r="N20" s="32"/>
      <c r="P20" s="260" t="s">
        <v>1328</v>
      </c>
      <c r="Q20" s="280">
        <v>10</v>
      </c>
      <c r="R20" s="216">
        <f>Q6+Q7+Q9+Q10+Q11+R12+R13+R15+R16+R17</f>
        <v>143191</v>
      </c>
      <c r="S20" s="32"/>
    </row>
    <row r="21" spans="1:19">
      <c r="A21" s="32"/>
      <c r="B21" s="32"/>
      <c r="C21" s="32"/>
      <c r="D21" s="32"/>
      <c r="E21" s="32"/>
      <c r="F21" s="32"/>
      <c r="H21" s="32"/>
      <c r="I21" s="32"/>
      <c r="J21" s="32"/>
      <c r="K21" s="32"/>
      <c r="L21" s="32"/>
      <c r="M21" s="32"/>
      <c r="N21" s="32"/>
      <c r="O21" s="32"/>
      <c r="P21" s="32"/>
      <c r="Q21" s="32"/>
      <c r="R21" s="32"/>
      <c r="S21" s="32"/>
    </row>
    <row r="22" spans="1:19">
      <c r="A22" s="32"/>
      <c r="B22" s="32"/>
      <c r="C22" s="32"/>
      <c r="D22" s="32"/>
      <c r="E22" s="32"/>
      <c r="F22" s="32"/>
      <c r="H22" s="32"/>
      <c r="I22" s="32"/>
      <c r="J22" s="32"/>
      <c r="K22" s="32"/>
      <c r="L22" s="32"/>
      <c r="M22" s="32"/>
      <c r="N22" s="32"/>
      <c r="O22" s="32"/>
      <c r="P22" s="32"/>
      <c r="Q22" s="32"/>
      <c r="R22" s="32"/>
      <c r="S22" s="32"/>
    </row>
    <row r="23" spans="1:19">
      <c r="A23" s="32"/>
      <c r="B23" s="32"/>
      <c r="C23" s="32"/>
      <c r="D23" s="32"/>
      <c r="E23" s="32"/>
      <c r="F23" s="32"/>
      <c r="H23" s="32"/>
      <c r="I23" s="32"/>
      <c r="J23" s="32"/>
      <c r="K23" s="32"/>
      <c r="L23" s="32"/>
      <c r="M23" s="32"/>
      <c r="N23" s="32"/>
      <c r="O23" s="32"/>
      <c r="P23" s="32"/>
      <c r="Q23" s="32"/>
      <c r="R23" s="32"/>
      <c r="S23" s="32"/>
    </row>
    <row r="24" spans="1:19">
      <c r="A24" s="32"/>
      <c r="B24" s="32"/>
      <c r="C24" s="32"/>
      <c r="D24" s="32"/>
      <c r="E24" s="32"/>
      <c r="F24" s="32"/>
      <c r="H24" s="32"/>
      <c r="I24" s="32"/>
      <c r="J24" s="32"/>
      <c r="K24" s="32"/>
      <c r="L24" s="32"/>
      <c r="M24" s="32"/>
      <c r="N24" s="32"/>
      <c r="O24" s="32"/>
      <c r="P24" s="32"/>
      <c r="Q24" s="32"/>
      <c r="R24" s="32"/>
      <c r="S24" s="32"/>
    </row>
    <row r="25" spans="1:19">
      <c r="A25" s="32"/>
      <c r="B25" s="32"/>
      <c r="C25" s="32"/>
      <c r="D25" s="32"/>
      <c r="E25" s="32"/>
      <c r="F25" s="32"/>
      <c r="H25" s="32"/>
      <c r="I25" s="32"/>
      <c r="J25" s="32"/>
      <c r="K25" s="32"/>
      <c r="L25" s="32"/>
      <c r="M25" s="32"/>
      <c r="N25" s="32"/>
      <c r="O25" s="32"/>
      <c r="P25" s="32"/>
      <c r="Q25" s="32"/>
      <c r="R25" s="32"/>
      <c r="S25" s="32"/>
    </row>
    <row r="26" spans="1:19">
      <c r="A26" s="32"/>
      <c r="B26" s="32"/>
      <c r="C26" s="32"/>
      <c r="D26" s="32"/>
      <c r="E26" s="32"/>
      <c r="F26" s="32"/>
      <c r="H26" s="32"/>
      <c r="I26" s="32"/>
      <c r="J26" s="32"/>
      <c r="K26" s="32"/>
      <c r="L26" s="32"/>
      <c r="M26" s="32"/>
      <c r="N26" s="32"/>
      <c r="O26" s="32"/>
      <c r="P26" s="32"/>
      <c r="Q26" s="32"/>
      <c r="R26" s="32"/>
      <c r="S26" s="32"/>
    </row>
    <row r="27" spans="1:19">
      <c r="A27" s="32"/>
      <c r="B27" s="32"/>
      <c r="C27" s="32"/>
      <c r="D27" s="32"/>
      <c r="E27" s="32"/>
      <c r="F27" s="32"/>
      <c r="H27" s="32"/>
      <c r="I27" s="32"/>
      <c r="J27" s="32"/>
      <c r="K27" s="32"/>
      <c r="L27" s="32"/>
      <c r="M27" s="32"/>
      <c r="N27" s="32"/>
      <c r="O27" s="32"/>
      <c r="P27" s="32"/>
      <c r="Q27" s="32"/>
    </row>
    <row r="28" spans="1:19">
      <c r="A28" s="32"/>
      <c r="B28" s="32"/>
      <c r="C28" s="32"/>
      <c r="D28" s="32"/>
      <c r="E28" s="32"/>
      <c r="F28" s="32"/>
      <c r="H28" s="32"/>
      <c r="I28" s="32"/>
      <c r="J28" s="32"/>
      <c r="K28" s="32"/>
      <c r="L28" s="32"/>
      <c r="M28" s="32"/>
      <c r="N28" s="32"/>
      <c r="O28" s="32"/>
      <c r="P28" s="32"/>
      <c r="Q28" s="32"/>
    </row>
    <row r="29" spans="1:19">
      <c r="A29" s="32"/>
      <c r="B29" s="32"/>
      <c r="C29" s="32"/>
      <c r="D29" s="32"/>
      <c r="E29" s="32"/>
      <c r="F29" s="32"/>
      <c r="H29" s="32"/>
      <c r="I29" s="32"/>
      <c r="J29" s="32"/>
      <c r="K29" s="32"/>
      <c r="L29" s="32"/>
      <c r="M29" s="32"/>
      <c r="N29" s="32"/>
      <c r="O29" s="32"/>
      <c r="P29" s="32"/>
      <c r="Q29" s="32"/>
      <c r="R29" s="32"/>
      <c r="S29" s="32"/>
    </row>
    <row r="30" spans="1:19">
      <c r="A30" s="32"/>
      <c r="B30" s="32"/>
      <c r="C30" s="32"/>
      <c r="D30" s="32"/>
      <c r="E30" s="32"/>
      <c r="F30" s="32"/>
      <c r="H30" s="32"/>
      <c r="I30" s="32"/>
      <c r="J30" s="32"/>
      <c r="K30" s="32"/>
      <c r="L30" s="32"/>
      <c r="M30" s="32"/>
      <c r="N30" s="32"/>
      <c r="O30" s="32"/>
      <c r="P30" s="32"/>
      <c r="Q30" s="32"/>
      <c r="R30" s="32"/>
      <c r="S30" s="32"/>
    </row>
    <row r="31" spans="1:19">
      <c r="A31" s="32"/>
      <c r="B31" s="32"/>
      <c r="C31" s="32"/>
      <c r="D31" s="32"/>
      <c r="E31" s="32"/>
      <c r="F31" s="32"/>
      <c r="H31" s="32"/>
      <c r="I31" s="32"/>
      <c r="J31" s="32"/>
      <c r="K31" s="32"/>
      <c r="L31" s="32"/>
      <c r="M31" s="32"/>
      <c r="N31" s="32"/>
      <c r="O31" s="32"/>
      <c r="P31" s="32"/>
      <c r="Q31" s="32"/>
      <c r="R31" s="32"/>
      <c r="S31" s="32"/>
    </row>
    <row r="32" spans="1:19">
      <c r="A32" s="32"/>
      <c r="B32" s="32"/>
      <c r="C32" s="32"/>
      <c r="D32" s="32"/>
      <c r="E32" s="32"/>
      <c r="F32" s="32"/>
      <c r="H32" s="32"/>
      <c r="I32" s="32"/>
      <c r="J32" s="32"/>
      <c r="K32" s="32"/>
      <c r="L32" s="32"/>
      <c r="M32" s="32"/>
      <c r="N32" s="32"/>
      <c r="O32" s="32"/>
      <c r="P32" s="32"/>
      <c r="Q32" s="32"/>
      <c r="R32" s="32"/>
      <c r="S32" s="32"/>
    </row>
    <row r="33" spans="1:19">
      <c r="A33" s="32"/>
      <c r="B33" s="32"/>
      <c r="C33" s="32"/>
      <c r="D33" s="32"/>
      <c r="E33" s="32"/>
      <c r="F33" s="32"/>
      <c r="H33" s="32"/>
      <c r="I33" s="32"/>
      <c r="J33" s="32"/>
      <c r="K33" s="32"/>
      <c r="L33" s="32"/>
      <c r="M33" s="32"/>
      <c r="N33" s="32"/>
      <c r="O33" s="32"/>
      <c r="P33" s="32"/>
      <c r="Q33" s="32"/>
      <c r="R33" s="32"/>
      <c r="S33" s="32"/>
    </row>
    <row r="34" spans="1:19">
      <c r="A34" s="32"/>
      <c r="B34" s="32"/>
      <c r="C34" s="32"/>
      <c r="D34" s="32"/>
      <c r="E34" s="32"/>
      <c r="F34" s="32"/>
      <c r="H34" s="32"/>
      <c r="I34" s="32"/>
      <c r="J34" s="32"/>
      <c r="K34" s="32"/>
      <c r="L34" s="32"/>
      <c r="M34" s="32"/>
      <c r="N34" s="32"/>
      <c r="O34" s="32"/>
      <c r="P34" s="32"/>
      <c r="Q34" s="32"/>
      <c r="R34" s="32"/>
      <c r="S34" s="32"/>
    </row>
    <row r="35" spans="1:19">
      <c r="A35" s="32"/>
      <c r="B35" s="32"/>
      <c r="C35" s="32"/>
      <c r="D35" s="32"/>
      <c r="E35" s="32"/>
      <c r="F35" s="32"/>
      <c r="H35" s="32"/>
      <c r="I35" s="32"/>
      <c r="J35" s="32"/>
      <c r="K35" s="32"/>
      <c r="L35" s="32"/>
      <c r="M35" s="32"/>
      <c r="N35" s="32"/>
      <c r="O35" s="32"/>
      <c r="P35" s="32"/>
      <c r="Q35" s="32"/>
      <c r="R35" s="32"/>
      <c r="S35" s="32"/>
    </row>
    <row r="36" spans="1:19">
      <c r="A36" s="32"/>
      <c r="B36" s="32"/>
      <c r="C36" s="32"/>
      <c r="D36" s="32"/>
      <c r="E36" s="32"/>
      <c r="F36" s="32"/>
      <c r="H36" s="32"/>
      <c r="I36" s="32"/>
      <c r="J36" s="32"/>
      <c r="K36" s="32"/>
      <c r="L36" s="32"/>
      <c r="M36" s="32"/>
      <c r="N36" s="32"/>
      <c r="O36" s="32"/>
      <c r="P36" s="32"/>
      <c r="Q36" s="32"/>
      <c r="R36" s="32"/>
      <c r="S36" s="32"/>
    </row>
    <row r="37" spans="1:19">
      <c r="A37" s="32"/>
      <c r="B37" s="32"/>
      <c r="C37" s="32"/>
      <c r="D37" s="32"/>
      <c r="E37" s="32"/>
      <c r="F37" s="32"/>
      <c r="H37" s="32"/>
      <c r="I37" s="32"/>
      <c r="J37" s="32"/>
      <c r="K37" s="32"/>
      <c r="L37" s="32"/>
      <c r="M37" s="32"/>
      <c r="N37" s="32"/>
      <c r="O37" s="32"/>
      <c r="P37" s="32"/>
      <c r="Q37" s="32"/>
      <c r="R37" s="32"/>
      <c r="S37" s="32"/>
    </row>
    <row r="38" spans="1:19">
      <c r="A38" s="32"/>
      <c r="B38" s="32"/>
      <c r="C38" s="32"/>
      <c r="D38" s="32"/>
      <c r="E38" s="32"/>
      <c r="F38" s="32"/>
      <c r="H38" s="32"/>
      <c r="I38" s="32"/>
      <c r="J38" s="32"/>
      <c r="K38" s="32"/>
      <c r="L38" s="32"/>
      <c r="M38" s="32"/>
      <c r="N38" s="32"/>
      <c r="O38" s="32"/>
      <c r="P38" s="32"/>
      <c r="Q38" s="32"/>
      <c r="R38" s="32"/>
      <c r="S38" s="32"/>
    </row>
    <row r="39" spans="1:19">
      <c r="A39" s="32"/>
      <c r="B39" s="32"/>
      <c r="C39" s="32"/>
      <c r="D39" s="32"/>
      <c r="E39" s="32"/>
      <c r="F39" s="32"/>
      <c r="H39" s="32"/>
      <c r="I39" s="32"/>
      <c r="J39" s="32"/>
      <c r="K39" s="32"/>
      <c r="L39" s="32"/>
      <c r="M39" s="32"/>
      <c r="N39" s="32"/>
      <c r="O39" s="32"/>
      <c r="P39" s="32"/>
      <c r="Q39" s="32"/>
      <c r="R39" s="32"/>
      <c r="S39" s="32"/>
    </row>
    <row r="40" spans="1:19">
      <c r="A40" s="32"/>
      <c r="B40" s="32"/>
      <c r="C40" s="32"/>
      <c r="D40" s="32"/>
      <c r="E40" s="32"/>
      <c r="F40" s="32"/>
      <c r="H40" s="32"/>
      <c r="I40" s="32"/>
      <c r="J40" s="32"/>
      <c r="K40" s="32"/>
      <c r="L40" s="32"/>
      <c r="M40" s="32"/>
      <c r="N40" s="32"/>
      <c r="O40" s="32"/>
      <c r="P40" s="32"/>
      <c r="Q40" s="32"/>
      <c r="R40" s="32"/>
      <c r="S40" s="32"/>
    </row>
    <row r="41" spans="1:19">
      <c r="A41" s="32"/>
      <c r="B41" s="32"/>
      <c r="C41" s="32"/>
      <c r="D41" s="32"/>
      <c r="E41" s="32"/>
      <c r="F41" s="32"/>
      <c r="H41" s="32"/>
      <c r="I41" s="32"/>
      <c r="J41" s="32"/>
      <c r="K41" s="32"/>
      <c r="L41" s="32"/>
      <c r="M41" s="32"/>
      <c r="N41" s="32"/>
      <c r="O41" s="32"/>
      <c r="P41" s="32"/>
      <c r="Q41" s="32"/>
      <c r="R41" s="32"/>
      <c r="S41" s="32"/>
    </row>
    <row r="42" spans="1:19">
      <c r="A42" s="32"/>
      <c r="B42" s="32"/>
      <c r="C42" s="32"/>
      <c r="D42" s="32"/>
      <c r="E42" s="32"/>
      <c r="F42" s="32"/>
      <c r="H42" s="32"/>
      <c r="I42" s="32"/>
      <c r="J42" s="32"/>
      <c r="K42" s="32"/>
      <c r="L42" s="32"/>
      <c r="M42" s="32"/>
      <c r="N42" s="32"/>
      <c r="O42" s="32"/>
      <c r="P42" s="32"/>
      <c r="Q42" s="32"/>
      <c r="R42" s="32"/>
      <c r="S42" s="32"/>
    </row>
    <row r="43" spans="1:19">
      <c r="A43" s="32"/>
      <c r="B43" s="32"/>
      <c r="C43" s="32"/>
      <c r="D43" s="32"/>
      <c r="E43" s="32"/>
      <c r="F43" s="32"/>
      <c r="H43" s="32"/>
      <c r="I43" s="32"/>
      <c r="J43" s="32"/>
      <c r="K43" s="32"/>
      <c r="L43" s="32"/>
      <c r="M43" s="32"/>
      <c r="N43" s="32"/>
      <c r="O43" s="32"/>
      <c r="P43" s="32"/>
      <c r="Q43" s="32"/>
      <c r="R43" s="32"/>
      <c r="S43" s="32"/>
    </row>
    <row r="44" spans="1:19">
      <c r="A44" s="32"/>
      <c r="B44" s="32"/>
      <c r="C44" s="32"/>
      <c r="D44" s="32"/>
      <c r="E44" s="32"/>
      <c r="F44" s="32"/>
      <c r="H44" s="32"/>
      <c r="I44" s="32"/>
      <c r="J44" s="32"/>
      <c r="K44" s="32"/>
      <c r="L44" s="32"/>
      <c r="M44" s="32"/>
      <c r="N44" s="32"/>
      <c r="O44" s="32"/>
      <c r="P44" s="32"/>
      <c r="Q44" s="32"/>
      <c r="R44" s="32"/>
      <c r="S44" s="32"/>
    </row>
    <row r="45" spans="1:19">
      <c r="A45" s="32"/>
      <c r="B45" s="32"/>
      <c r="C45" s="32"/>
      <c r="D45" s="32"/>
      <c r="E45" s="32"/>
      <c r="F45" s="32"/>
      <c r="H45" s="32"/>
      <c r="I45" s="32"/>
      <c r="J45" s="32"/>
      <c r="K45" s="32"/>
      <c r="L45" s="32"/>
      <c r="M45" s="32"/>
      <c r="N45" s="32"/>
      <c r="O45" s="32"/>
      <c r="P45" s="32"/>
      <c r="Q45" s="32"/>
      <c r="R45" s="32"/>
      <c r="S45" s="32"/>
    </row>
    <row r="46" spans="1:19">
      <c r="A46" s="32"/>
      <c r="B46" s="32"/>
      <c r="C46" s="32"/>
      <c r="D46" s="32"/>
      <c r="E46" s="32"/>
      <c r="F46" s="32"/>
      <c r="H46" s="32"/>
      <c r="I46" s="32"/>
      <c r="J46" s="32"/>
      <c r="K46" s="32"/>
      <c r="L46" s="32"/>
      <c r="M46" s="32"/>
      <c r="N46" s="32"/>
      <c r="O46" s="32"/>
      <c r="P46" s="32"/>
      <c r="Q46" s="32"/>
      <c r="R46" s="32"/>
      <c r="S46" s="32"/>
    </row>
    <row r="47" spans="1:19">
      <c r="A47" s="32"/>
      <c r="B47" s="32"/>
      <c r="C47" s="32"/>
      <c r="D47" s="32"/>
      <c r="E47" s="32"/>
      <c r="F47" s="32"/>
      <c r="H47" s="32"/>
      <c r="I47" s="32"/>
      <c r="J47" s="32"/>
      <c r="K47" s="32"/>
      <c r="L47" s="32"/>
      <c r="M47" s="32"/>
      <c r="N47" s="32"/>
      <c r="O47" s="32"/>
      <c r="P47" s="32"/>
      <c r="Q47" s="32"/>
      <c r="R47" s="32"/>
      <c r="S47" s="32"/>
    </row>
    <row r="48" spans="1:19">
      <c r="A48" s="32"/>
      <c r="B48" s="32"/>
      <c r="C48" s="32"/>
      <c r="D48" s="32"/>
      <c r="E48" s="32"/>
      <c r="F48" s="32"/>
      <c r="H48" s="32"/>
      <c r="I48" s="32"/>
      <c r="J48" s="32"/>
      <c r="K48" s="32"/>
      <c r="L48" s="32"/>
      <c r="M48" s="32"/>
      <c r="N48" s="32"/>
      <c r="O48" s="32"/>
      <c r="P48" s="32"/>
      <c r="Q48" s="32"/>
      <c r="R48" s="32"/>
      <c r="S48" s="32"/>
    </row>
    <row r="49" spans="1:19">
      <c r="A49" s="32"/>
      <c r="B49" s="32"/>
      <c r="C49" s="32"/>
      <c r="D49" s="32"/>
      <c r="E49" s="32"/>
      <c r="F49" s="32"/>
      <c r="H49" s="32"/>
      <c r="I49" s="32"/>
      <c r="J49" s="32"/>
      <c r="K49" s="32"/>
      <c r="L49" s="32"/>
      <c r="M49" s="32"/>
      <c r="N49" s="32"/>
      <c r="O49" s="32"/>
      <c r="P49" s="32"/>
      <c r="Q49" s="32"/>
      <c r="R49" s="32"/>
      <c r="S49" s="32"/>
    </row>
    <row r="50" spans="1:19">
      <c r="A50" s="32"/>
      <c r="B50" s="32"/>
      <c r="C50" s="32"/>
      <c r="D50" s="32"/>
      <c r="E50" s="32"/>
      <c r="F50" s="32"/>
      <c r="H50" s="32"/>
      <c r="I50" s="32"/>
      <c r="J50" s="32"/>
      <c r="K50" s="32"/>
      <c r="L50" s="32"/>
      <c r="M50" s="32"/>
      <c r="N50" s="32"/>
      <c r="O50" s="32"/>
      <c r="P50" s="32"/>
      <c r="Q50" s="32"/>
      <c r="R50" s="32"/>
      <c r="S50" s="32"/>
    </row>
    <row r="51" spans="1:19">
      <c r="A51" s="32"/>
      <c r="B51" s="32"/>
      <c r="C51" s="32"/>
      <c r="D51" s="32"/>
      <c r="E51" s="32"/>
      <c r="F51" s="32"/>
      <c r="H51" s="32"/>
      <c r="I51" s="32"/>
      <c r="J51" s="32"/>
      <c r="K51" s="32"/>
      <c r="L51" s="32"/>
      <c r="M51" s="32"/>
      <c r="N51" s="32"/>
      <c r="O51" s="32"/>
      <c r="P51" s="32"/>
      <c r="Q51" s="32"/>
      <c r="R51" s="32"/>
      <c r="S51" s="32"/>
    </row>
    <row r="52" spans="1:19">
      <c r="A52" s="32"/>
      <c r="B52" s="32"/>
      <c r="C52" s="32"/>
      <c r="D52" s="32"/>
      <c r="E52" s="32"/>
      <c r="F52" s="32"/>
      <c r="H52" s="32"/>
      <c r="I52" s="32"/>
      <c r="J52" s="32"/>
      <c r="K52" s="32"/>
      <c r="L52" s="32"/>
      <c r="M52" s="32"/>
      <c r="N52" s="32"/>
      <c r="O52" s="32"/>
      <c r="P52" s="32"/>
      <c r="Q52" s="32"/>
      <c r="R52" s="32"/>
      <c r="S52" s="32"/>
    </row>
    <row r="53" spans="1:19">
      <c r="A53" s="32"/>
      <c r="B53" s="32"/>
      <c r="C53" s="32"/>
      <c r="D53" s="32"/>
      <c r="E53" s="32"/>
      <c r="F53" s="32"/>
      <c r="H53" s="32"/>
      <c r="I53" s="32"/>
      <c r="J53" s="32"/>
      <c r="K53" s="32"/>
      <c r="L53" s="32"/>
      <c r="M53" s="32"/>
      <c r="N53" s="32"/>
      <c r="O53" s="32"/>
      <c r="P53" s="32"/>
      <c r="Q53" s="32"/>
      <c r="R53" s="32"/>
      <c r="S53" s="32"/>
    </row>
    <row r="54" spans="1:19">
      <c r="A54" s="32"/>
      <c r="B54" s="32"/>
      <c r="C54" s="32"/>
      <c r="D54" s="32"/>
      <c r="E54" s="32"/>
      <c r="F54" s="32"/>
      <c r="H54" s="32"/>
      <c r="I54" s="32"/>
      <c r="J54" s="32"/>
      <c r="K54" s="32"/>
      <c r="L54" s="32"/>
      <c r="M54" s="32"/>
      <c r="N54" s="32"/>
      <c r="O54" s="32"/>
      <c r="P54" s="32"/>
      <c r="Q54" s="32"/>
      <c r="R54" s="32"/>
      <c r="S54" s="32"/>
    </row>
    <row r="55" spans="1:19">
      <c r="A55" s="32"/>
      <c r="B55" s="32"/>
      <c r="C55" s="32"/>
      <c r="D55" s="32"/>
      <c r="E55" s="32"/>
      <c r="F55" s="32"/>
      <c r="H55" s="32"/>
      <c r="I55" s="32"/>
      <c r="J55" s="32"/>
      <c r="K55" s="32"/>
      <c r="L55" s="32"/>
      <c r="M55" s="32"/>
      <c r="N55" s="32"/>
      <c r="O55" s="32"/>
      <c r="P55" s="32"/>
      <c r="Q55" s="32"/>
      <c r="R55" s="32"/>
      <c r="S55" s="32"/>
    </row>
    <row r="56" spans="1:19">
      <c r="A56" s="32"/>
      <c r="B56" s="32"/>
      <c r="C56" s="32"/>
      <c r="D56" s="32"/>
      <c r="E56" s="32"/>
      <c r="F56" s="32"/>
      <c r="H56" s="32"/>
      <c r="I56" s="32"/>
      <c r="J56" s="32"/>
      <c r="K56" s="32"/>
      <c r="L56" s="32"/>
      <c r="M56" s="32"/>
      <c r="N56" s="32"/>
      <c r="O56" s="32"/>
      <c r="P56" s="32"/>
      <c r="Q56" s="32"/>
      <c r="R56" s="32"/>
      <c r="S56" s="32"/>
    </row>
    <row r="57" spans="1:19">
      <c r="A57" s="32"/>
      <c r="B57" s="32"/>
      <c r="C57" s="32"/>
      <c r="D57" s="32"/>
      <c r="E57" s="32"/>
      <c r="F57" s="32"/>
      <c r="H57" s="32"/>
      <c r="I57" s="32"/>
      <c r="J57" s="32"/>
      <c r="K57" s="32"/>
      <c r="L57" s="32"/>
      <c r="M57" s="32"/>
      <c r="N57" s="32"/>
      <c r="O57" s="32"/>
      <c r="P57" s="32"/>
      <c r="Q57" s="32"/>
      <c r="R57" s="32"/>
      <c r="S57" s="32"/>
    </row>
    <row r="58" spans="1:19">
      <c r="A58" s="32"/>
      <c r="B58" s="32"/>
      <c r="C58" s="32"/>
      <c r="D58" s="32"/>
      <c r="E58" s="32"/>
      <c r="F58" s="32"/>
      <c r="H58" s="32"/>
      <c r="I58" s="32"/>
      <c r="J58" s="32"/>
      <c r="K58" s="32"/>
      <c r="L58" s="32"/>
      <c r="M58" s="32"/>
      <c r="N58" s="32"/>
      <c r="O58" s="32"/>
      <c r="P58" s="32"/>
      <c r="Q58" s="32"/>
      <c r="R58" s="32"/>
      <c r="S58" s="32"/>
    </row>
    <row r="59" spans="1:19">
      <c r="A59" s="32"/>
      <c r="B59" s="32"/>
      <c r="C59" s="32"/>
      <c r="D59" s="32"/>
      <c r="E59" s="32"/>
      <c r="F59" s="32"/>
      <c r="H59" s="32"/>
      <c r="I59" s="32"/>
      <c r="J59" s="32"/>
      <c r="K59" s="32"/>
      <c r="L59" s="32"/>
      <c r="M59" s="32"/>
      <c r="N59" s="32"/>
      <c r="O59" s="32"/>
      <c r="P59" s="32"/>
      <c r="Q59" s="32"/>
      <c r="R59" s="32"/>
      <c r="S59" s="32"/>
    </row>
    <row r="60" spans="1:19">
      <c r="A60" s="32"/>
      <c r="B60" s="32"/>
      <c r="C60" s="32"/>
      <c r="D60" s="32"/>
      <c r="E60" s="32"/>
      <c r="F60" s="32"/>
      <c r="H60" s="32"/>
      <c r="I60" s="32"/>
      <c r="J60" s="32"/>
      <c r="K60" s="32"/>
      <c r="L60" s="32"/>
      <c r="M60" s="32"/>
      <c r="N60" s="32"/>
      <c r="O60" s="32"/>
      <c r="P60" s="32"/>
      <c r="Q60" s="32"/>
      <c r="R60" s="32"/>
      <c r="S60" s="32"/>
    </row>
    <row r="61" spans="1:19">
      <c r="A61" s="32"/>
      <c r="B61" s="32"/>
      <c r="C61" s="32"/>
      <c r="D61" s="32"/>
      <c r="E61" s="32"/>
      <c r="F61" s="32"/>
      <c r="H61" s="32"/>
      <c r="I61" s="32"/>
      <c r="J61" s="32"/>
      <c r="K61" s="32"/>
      <c r="L61" s="32"/>
      <c r="M61" s="32"/>
      <c r="N61" s="32"/>
      <c r="O61" s="32"/>
      <c r="P61" s="32"/>
      <c r="Q61" s="32"/>
      <c r="R61" s="32"/>
      <c r="S61" s="32"/>
    </row>
    <row r="62" spans="1:19">
      <c r="A62" s="32"/>
      <c r="B62" s="32"/>
      <c r="C62" s="32"/>
      <c r="D62" s="32"/>
      <c r="E62" s="32"/>
      <c r="F62" s="32"/>
      <c r="H62" s="32"/>
      <c r="I62" s="32"/>
      <c r="J62" s="32"/>
      <c r="K62" s="32"/>
      <c r="L62" s="32"/>
      <c r="M62" s="32"/>
      <c r="N62" s="32"/>
      <c r="O62" s="32"/>
      <c r="P62" s="32"/>
      <c r="Q62" s="32"/>
      <c r="R62" s="32"/>
      <c r="S62" s="32"/>
    </row>
    <row r="63" spans="1:19">
      <c r="A63" s="32"/>
      <c r="B63" s="32"/>
      <c r="C63" s="32"/>
      <c r="D63" s="32"/>
      <c r="E63" s="32"/>
      <c r="F63" s="32"/>
      <c r="H63" s="32"/>
      <c r="I63" s="32"/>
      <c r="J63" s="32"/>
      <c r="K63" s="32"/>
      <c r="L63" s="32"/>
      <c r="M63" s="32"/>
      <c r="N63" s="32"/>
      <c r="O63" s="32"/>
      <c r="P63" s="32"/>
      <c r="Q63" s="32"/>
      <c r="R63" s="32"/>
      <c r="S63" s="32"/>
    </row>
    <row r="64" spans="1:19">
      <c r="A64" s="32"/>
      <c r="B64" s="32"/>
      <c r="C64" s="32"/>
      <c r="D64" s="32"/>
      <c r="E64" s="32"/>
      <c r="F64" s="32"/>
      <c r="H64" s="32"/>
      <c r="I64" s="32"/>
      <c r="J64" s="32"/>
      <c r="K64" s="32"/>
      <c r="L64" s="32"/>
      <c r="M64" s="32"/>
      <c r="N64" s="32"/>
      <c r="O64" s="32"/>
      <c r="P64" s="32"/>
      <c r="Q64" s="32"/>
      <c r="R64" s="32"/>
      <c r="S64" s="32"/>
    </row>
    <row r="65" spans="1:19">
      <c r="A65" s="32"/>
      <c r="B65" s="32"/>
      <c r="C65" s="32"/>
      <c r="D65" s="32"/>
      <c r="E65" s="32"/>
      <c r="F65" s="32"/>
      <c r="H65" s="32"/>
      <c r="I65" s="32"/>
      <c r="J65" s="32"/>
      <c r="K65" s="32"/>
      <c r="L65" s="32"/>
      <c r="M65" s="32"/>
      <c r="N65" s="32"/>
      <c r="O65" s="32"/>
      <c r="P65" s="32"/>
      <c r="Q65" s="32"/>
      <c r="R65" s="32"/>
      <c r="S65" s="32"/>
    </row>
    <row r="66" spans="1:19">
      <c r="A66" s="32"/>
      <c r="B66" s="32"/>
      <c r="C66" s="32"/>
      <c r="D66" s="32"/>
      <c r="E66" s="32"/>
      <c r="F66" s="32"/>
      <c r="H66" s="32"/>
      <c r="I66" s="32"/>
      <c r="J66" s="32"/>
      <c r="K66" s="32"/>
      <c r="L66" s="32"/>
      <c r="M66" s="32"/>
      <c r="N66" s="32"/>
      <c r="O66" s="32"/>
      <c r="P66" s="32"/>
      <c r="Q66" s="32"/>
      <c r="R66" s="32"/>
      <c r="S66" s="32"/>
    </row>
    <row r="67" spans="1:19">
      <c r="A67" s="32"/>
      <c r="B67" s="32"/>
      <c r="C67" s="32"/>
      <c r="D67" s="32"/>
      <c r="E67" s="32"/>
      <c r="F67" s="32"/>
      <c r="H67" s="32"/>
      <c r="I67" s="32"/>
      <c r="J67" s="32"/>
      <c r="K67" s="32"/>
      <c r="L67" s="32"/>
      <c r="M67" s="32"/>
      <c r="N67" s="32"/>
      <c r="O67" s="32"/>
      <c r="P67" s="32"/>
      <c r="Q67" s="32"/>
      <c r="R67" s="32"/>
      <c r="S67" s="32"/>
    </row>
    <row r="68" spans="1:19">
      <c r="A68" s="32"/>
      <c r="B68" s="32"/>
      <c r="C68" s="32"/>
      <c r="D68" s="32"/>
      <c r="E68" s="32"/>
      <c r="F68" s="32"/>
      <c r="H68" s="32"/>
      <c r="I68" s="32"/>
      <c r="J68" s="32"/>
      <c r="K68" s="32"/>
      <c r="L68" s="32"/>
      <c r="M68" s="32"/>
      <c r="N68" s="32"/>
      <c r="O68" s="32"/>
      <c r="P68" s="32"/>
      <c r="Q68" s="32"/>
      <c r="R68" s="32"/>
      <c r="S68" s="32"/>
    </row>
    <row r="69" spans="1:19">
      <c r="A69" s="32"/>
      <c r="B69" s="32"/>
      <c r="C69" s="32"/>
      <c r="D69" s="32"/>
      <c r="E69" s="32"/>
      <c r="F69" s="32"/>
      <c r="H69" s="32"/>
      <c r="I69" s="32"/>
      <c r="J69" s="32"/>
      <c r="K69" s="32"/>
      <c r="L69" s="32"/>
      <c r="M69" s="32"/>
      <c r="N69" s="32"/>
      <c r="O69" s="32"/>
      <c r="P69" s="32"/>
      <c r="Q69" s="32"/>
      <c r="R69" s="32"/>
      <c r="S69" s="32"/>
    </row>
    <row r="70" spans="1:19">
      <c r="A70" s="32"/>
      <c r="B70" s="32"/>
      <c r="C70" s="32"/>
      <c r="D70" s="32"/>
      <c r="E70" s="32"/>
      <c r="F70" s="32"/>
      <c r="H70" s="32"/>
      <c r="I70" s="32"/>
      <c r="J70" s="32"/>
      <c r="K70" s="32"/>
      <c r="L70" s="32"/>
      <c r="M70" s="32"/>
      <c r="N70" s="32"/>
      <c r="O70" s="32"/>
      <c r="P70" s="32"/>
      <c r="Q70" s="32"/>
      <c r="R70" s="32"/>
      <c r="S70" s="32"/>
    </row>
    <row r="71" spans="1:19">
      <c r="A71" s="32"/>
      <c r="B71" s="32"/>
      <c r="C71" s="32"/>
      <c r="D71" s="32"/>
      <c r="E71" s="32"/>
      <c r="F71" s="32"/>
      <c r="H71" s="32"/>
      <c r="I71" s="32"/>
      <c r="J71" s="32"/>
      <c r="K71" s="32"/>
      <c r="L71" s="32"/>
      <c r="M71" s="32"/>
      <c r="N71" s="32"/>
      <c r="O71" s="32"/>
      <c r="P71" s="32"/>
      <c r="Q71" s="32"/>
      <c r="R71" s="32"/>
      <c r="S71" s="32"/>
    </row>
    <row r="72" spans="1:19">
      <c r="A72" s="32"/>
      <c r="B72" s="32"/>
      <c r="C72" s="32"/>
      <c r="D72" s="32"/>
      <c r="E72" s="32"/>
      <c r="F72" s="32"/>
      <c r="H72" s="32"/>
      <c r="I72" s="32"/>
      <c r="J72" s="32"/>
      <c r="K72" s="32"/>
      <c r="L72" s="32"/>
      <c r="M72" s="32"/>
      <c r="N72" s="32"/>
      <c r="O72" s="32"/>
      <c r="P72" s="32"/>
      <c r="Q72" s="32"/>
      <c r="R72" s="32"/>
      <c r="S72" s="32"/>
    </row>
    <row r="73" spans="1:19">
      <c r="A73" s="32"/>
      <c r="B73" s="32"/>
      <c r="C73" s="32"/>
      <c r="D73" s="32"/>
      <c r="E73" s="32"/>
      <c r="F73" s="32"/>
      <c r="H73" s="32"/>
      <c r="I73" s="32"/>
      <c r="J73" s="32"/>
      <c r="K73" s="32"/>
      <c r="L73" s="32"/>
      <c r="M73" s="32"/>
      <c r="N73" s="32"/>
      <c r="O73" s="32"/>
      <c r="P73" s="32"/>
      <c r="Q73" s="32"/>
      <c r="R73" s="32"/>
      <c r="S73" s="32"/>
    </row>
    <row r="74" spans="1:19">
      <c r="A74" s="32"/>
      <c r="B74" s="32"/>
      <c r="C74" s="32"/>
      <c r="D74" s="32"/>
      <c r="E74" s="32"/>
      <c r="F74" s="32"/>
      <c r="H74" s="32"/>
      <c r="I74" s="32"/>
      <c r="J74" s="32"/>
      <c r="K74" s="32"/>
      <c r="L74" s="32"/>
      <c r="M74" s="32"/>
      <c r="N74" s="32"/>
      <c r="O74" s="32"/>
      <c r="P74" s="32"/>
      <c r="Q74" s="32"/>
      <c r="R74" s="32"/>
      <c r="S74" s="32"/>
    </row>
    <row r="75" spans="1:19">
      <c r="A75" s="32"/>
      <c r="B75" s="32"/>
      <c r="C75" s="32"/>
      <c r="D75" s="32"/>
      <c r="E75" s="32"/>
      <c r="F75" s="32"/>
      <c r="H75" s="32"/>
      <c r="I75" s="32"/>
      <c r="J75" s="32"/>
      <c r="K75" s="32"/>
      <c r="L75" s="32"/>
      <c r="M75" s="32"/>
      <c r="N75" s="32"/>
      <c r="O75" s="32"/>
      <c r="P75" s="32"/>
      <c r="Q75" s="32"/>
      <c r="R75" s="32"/>
      <c r="S75" s="32"/>
    </row>
    <row r="76" spans="1:19">
      <c r="A76" s="32"/>
      <c r="B76" s="32"/>
      <c r="C76" s="32"/>
      <c r="D76" s="32"/>
      <c r="E76" s="32"/>
      <c r="F76" s="32"/>
      <c r="H76" s="32"/>
      <c r="I76" s="32"/>
      <c r="J76" s="32"/>
      <c r="K76" s="32"/>
      <c r="L76" s="32"/>
      <c r="M76" s="32"/>
      <c r="N76" s="32"/>
      <c r="O76" s="32"/>
      <c r="P76" s="32"/>
      <c r="Q76" s="32"/>
      <c r="R76" s="32"/>
      <c r="S76" s="32"/>
    </row>
    <row r="77" spans="1:19">
      <c r="A77" s="32"/>
      <c r="B77" s="32"/>
      <c r="C77" s="32"/>
      <c r="D77" s="32"/>
      <c r="E77" s="32"/>
      <c r="F77" s="32"/>
      <c r="H77" s="32"/>
      <c r="I77" s="32"/>
      <c r="J77" s="32"/>
      <c r="K77" s="32"/>
      <c r="L77" s="32"/>
      <c r="M77" s="32"/>
      <c r="N77" s="32"/>
      <c r="O77" s="32"/>
      <c r="P77" s="32"/>
      <c r="Q77" s="32"/>
      <c r="R77" s="32"/>
      <c r="S77" s="32"/>
    </row>
    <row r="78" spans="1:19">
      <c r="A78" s="32"/>
      <c r="B78" s="32"/>
      <c r="C78" s="32"/>
      <c r="D78" s="32"/>
      <c r="E78" s="32"/>
      <c r="F78" s="32"/>
      <c r="H78" s="32"/>
      <c r="I78" s="32"/>
      <c r="J78" s="32"/>
      <c r="K78" s="32"/>
      <c r="L78" s="32"/>
      <c r="M78" s="32"/>
      <c r="N78" s="32"/>
      <c r="O78" s="32"/>
      <c r="P78" s="32"/>
      <c r="Q78" s="32"/>
      <c r="R78" s="32"/>
      <c r="S78" s="32"/>
    </row>
    <row r="79" spans="1:19">
      <c r="A79" s="32"/>
      <c r="B79" s="32"/>
      <c r="C79" s="32"/>
      <c r="D79" s="32"/>
      <c r="E79" s="32"/>
      <c r="F79" s="32"/>
      <c r="H79" s="32"/>
      <c r="I79" s="32"/>
      <c r="J79" s="32"/>
      <c r="K79" s="32"/>
      <c r="L79" s="32"/>
      <c r="M79" s="32"/>
      <c r="N79" s="32"/>
      <c r="O79" s="32"/>
      <c r="P79" s="32"/>
      <c r="Q79" s="32"/>
      <c r="R79" s="32"/>
      <c r="S79" s="32"/>
    </row>
    <row r="80" spans="1:19">
      <c r="A80" s="32"/>
      <c r="B80" s="32"/>
      <c r="C80" s="32"/>
      <c r="D80" s="32"/>
      <c r="E80" s="32"/>
      <c r="F80" s="32"/>
      <c r="H80" s="32"/>
      <c r="I80" s="32"/>
      <c r="J80" s="32"/>
      <c r="K80" s="32"/>
      <c r="L80" s="32"/>
      <c r="M80" s="32"/>
      <c r="N80" s="32"/>
      <c r="O80" s="32"/>
      <c r="P80" s="32"/>
      <c r="Q80" s="32"/>
      <c r="R80" s="32"/>
      <c r="S80" s="32"/>
    </row>
    <row r="81" spans="1:19">
      <c r="A81" s="32"/>
      <c r="B81" s="32"/>
      <c r="C81" s="32"/>
      <c r="D81" s="32"/>
      <c r="E81" s="32"/>
      <c r="F81" s="32"/>
      <c r="H81" s="32"/>
      <c r="I81" s="32"/>
      <c r="J81" s="32"/>
      <c r="K81" s="32"/>
      <c r="L81" s="32"/>
      <c r="M81" s="32"/>
      <c r="N81" s="32"/>
      <c r="O81" s="32"/>
      <c r="P81" s="32"/>
      <c r="Q81" s="32"/>
      <c r="R81" s="32"/>
      <c r="S81" s="32"/>
    </row>
    <row r="82" spans="1:19">
      <c r="A82" s="32"/>
      <c r="B82" s="32"/>
      <c r="C82" s="32"/>
      <c r="D82" s="32"/>
      <c r="E82" s="32"/>
      <c r="F82" s="32"/>
      <c r="H82" s="32"/>
      <c r="I82" s="32"/>
      <c r="J82" s="32"/>
      <c r="K82" s="32"/>
      <c r="L82" s="32"/>
      <c r="M82" s="32"/>
      <c r="N82" s="32"/>
      <c r="O82" s="32"/>
      <c r="P82" s="32"/>
      <c r="Q82" s="32"/>
      <c r="R82" s="32"/>
      <c r="S82" s="32"/>
    </row>
    <row r="83" spans="1:19">
      <c r="A83" s="32"/>
      <c r="B83" s="32"/>
      <c r="C83" s="32"/>
      <c r="D83" s="32"/>
      <c r="E83" s="32"/>
      <c r="F83" s="32"/>
      <c r="H83" s="32"/>
      <c r="I83" s="32"/>
      <c r="J83" s="32"/>
      <c r="K83" s="32"/>
      <c r="L83" s="32"/>
      <c r="M83" s="32"/>
      <c r="N83" s="32"/>
      <c r="O83" s="32"/>
      <c r="P83" s="32"/>
      <c r="Q83" s="32"/>
      <c r="R83" s="32"/>
      <c r="S83" s="32"/>
    </row>
    <row r="84" spans="1:19">
      <c r="A84" s="32"/>
      <c r="B84" s="32"/>
      <c r="C84" s="32"/>
      <c r="D84" s="32"/>
      <c r="E84" s="32"/>
      <c r="F84" s="32"/>
      <c r="H84" s="32"/>
      <c r="I84" s="32"/>
      <c r="J84" s="32"/>
      <c r="K84" s="32"/>
      <c r="L84" s="32"/>
      <c r="M84" s="32"/>
      <c r="N84" s="32"/>
      <c r="O84" s="32"/>
      <c r="P84" s="32"/>
      <c r="Q84" s="32"/>
      <c r="R84" s="32"/>
      <c r="S84" s="32"/>
    </row>
    <row r="85" spans="1:19">
      <c r="A85" s="32"/>
      <c r="B85" s="32"/>
      <c r="C85" s="32"/>
      <c r="D85" s="32"/>
      <c r="E85" s="32"/>
      <c r="F85" s="32"/>
      <c r="H85" s="32"/>
      <c r="I85" s="32"/>
      <c r="J85" s="32"/>
      <c r="K85" s="32"/>
      <c r="L85" s="32"/>
      <c r="M85" s="32"/>
      <c r="N85" s="32"/>
      <c r="O85" s="32"/>
      <c r="P85" s="32"/>
      <c r="Q85" s="32"/>
      <c r="R85" s="32"/>
      <c r="S85" s="32"/>
    </row>
    <row r="86" spans="1:19">
      <c r="A86" s="32"/>
      <c r="B86" s="32"/>
      <c r="C86" s="32"/>
      <c r="D86" s="32"/>
      <c r="E86" s="32"/>
      <c r="F86" s="32"/>
      <c r="H86" s="32"/>
      <c r="I86" s="32"/>
      <c r="J86" s="32"/>
      <c r="K86" s="32"/>
      <c r="L86" s="32"/>
      <c r="M86" s="32"/>
      <c r="N86" s="32"/>
      <c r="O86" s="32"/>
      <c r="P86" s="32"/>
      <c r="Q86" s="32"/>
      <c r="R86" s="32"/>
      <c r="S86" s="32"/>
    </row>
    <row r="87" spans="1:19">
      <c r="A87" s="32"/>
      <c r="B87" s="32"/>
      <c r="C87" s="32"/>
      <c r="D87" s="32"/>
      <c r="E87" s="32"/>
      <c r="F87" s="32"/>
      <c r="H87" s="32"/>
      <c r="I87" s="32"/>
      <c r="J87" s="32"/>
      <c r="K87" s="32"/>
      <c r="L87" s="32"/>
      <c r="M87" s="32"/>
      <c r="N87" s="32"/>
      <c r="O87" s="32"/>
      <c r="P87" s="32"/>
      <c r="Q87" s="32"/>
      <c r="R87" s="32"/>
      <c r="S87" s="32"/>
    </row>
    <row r="88" spans="1:19">
      <c r="A88" s="32"/>
      <c r="B88" s="32"/>
      <c r="C88" s="32"/>
      <c r="D88" s="32"/>
      <c r="E88" s="32"/>
      <c r="F88" s="32"/>
      <c r="H88" s="32"/>
      <c r="I88" s="32"/>
      <c r="J88" s="32"/>
      <c r="K88" s="32"/>
      <c r="L88" s="32"/>
      <c r="M88" s="32"/>
      <c r="N88" s="32"/>
      <c r="O88" s="32"/>
      <c r="P88" s="32"/>
      <c r="Q88" s="32"/>
      <c r="R88" s="32"/>
      <c r="S88" s="32"/>
    </row>
    <row r="89" spans="1:19">
      <c r="A89" s="32"/>
      <c r="B89" s="32"/>
      <c r="C89" s="32"/>
      <c r="D89" s="32"/>
      <c r="E89" s="32"/>
      <c r="F89" s="32"/>
      <c r="H89" s="32"/>
      <c r="I89" s="32"/>
      <c r="J89" s="32"/>
      <c r="K89" s="32"/>
      <c r="L89" s="32"/>
      <c r="M89" s="32"/>
      <c r="N89" s="32"/>
      <c r="O89" s="32"/>
      <c r="P89" s="32"/>
      <c r="Q89" s="32"/>
      <c r="R89" s="32"/>
      <c r="S89" s="32"/>
    </row>
    <row r="90" spans="1:19">
      <c r="A90" s="32"/>
      <c r="B90" s="32"/>
      <c r="C90" s="32"/>
      <c r="D90" s="32"/>
      <c r="E90" s="32"/>
      <c r="F90" s="32"/>
      <c r="H90" s="32"/>
      <c r="I90" s="32"/>
      <c r="J90" s="32"/>
      <c r="K90" s="32"/>
      <c r="L90" s="32"/>
      <c r="M90" s="32"/>
      <c r="N90" s="32"/>
      <c r="O90" s="32"/>
      <c r="P90" s="32"/>
      <c r="Q90" s="32"/>
      <c r="R90" s="32"/>
      <c r="S90" s="32"/>
    </row>
    <row r="91" spans="1:19">
      <c r="A91" s="32"/>
      <c r="B91" s="32"/>
      <c r="C91" s="32"/>
      <c r="D91" s="32"/>
      <c r="E91" s="32"/>
      <c r="F91" s="32"/>
      <c r="H91" s="32"/>
      <c r="I91" s="32"/>
      <c r="J91" s="32"/>
      <c r="K91" s="32"/>
      <c r="L91" s="32"/>
      <c r="M91" s="32"/>
      <c r="N91" s="32"/>
      <c r="O91" s="32"/>
      <c r="P91" s="32"/>
      <c r="Q91" s="32"/>
      <c r="R91" s="32"/>
      <c r="S91" s="32"/>
    </row>
    <row r="92" spans="1:19">
      <c r="A92" s="32"/>
      <c r="B92" s="32"/>
      <c r="C92" s="32"/>
      <c r="D92" s="32"/>
      <c r="E92" s="32"/>
      <c r="F92" s="32"/>
      <c r="H92" s="32"/>
      <c r="I92" s="32"/>
      <c r="J92" s="32"/>
      <c r="K92" s="32"/>
      <c r="L92" s="32"/>
      <c r="M92" s="32"/>
      <c r="N92" s="32"/>
      <c r="O92" s="32"/>
      <c r="P92" s="32"/>
      <c r="Q92" s="32"/>
      <c r="R92" s="32"/>
      <c r="S92" s="32"/>
    </row>
    <row r="93" spans="1:19">
      <c r="A93" s="32"/>
      <c r="B93" s="32"/>
      <c r="C93" s="32"/>
      <c r="D93" s="32"/>
      <c r="E93" s="32"/>
      <c r="F93" s="32"/>
      <c r="H93" s="32"/>
      <c r="I93" s="32"/>
      <c r="J93" s="32"/>
      <c r="K93" s="32"/>
      <c r="L93" s="32"/>
      <c r="M93" s="32"/>
      <c r="N93" s="32"/>
      <c r="O93" s="32"/>
      <c r="P93" s="32"/>
      <c r="Q93" s="32"/>
      <c r="R93" s="32"/>
      <c r="S93" s="32"/>
    </row>
    <row r="94" spans="1:19">
      <c r="A94" s="32"/>
      <c r="B94" s="32"/>
      <c r="C94" s="32"/>
      <c r="D94" s="32"/>
      <c r="E94" s="32"/>
      <c r="F94" s="32"/>
      <c r="H94" s="32"/>
      <c r="I94" s="32"/>
      <c r="J94" s="32"/>
      <c r="K94" s="32"/>
      <c r="L94" s="32"/>
      <c r="M94" s="32"/>
      <c r="N94" s="32"/>
      <c r="O94" s="32"/>
      <c r="P94" s="32"/>
      <c r="Q94" s="32"/>
      <c r="R94" s="32"/>
      <c r="S94" s="32"/>
    </row>
    <row r="95" spans="1:19">
      <c r="A95" s="32"/>
      <c r="B95" s="32"/>
      <c r="C95" s="32"/>
      <c r="D95" s="32"/>
      <c r="E95" s="32"/>
      <c r="F95" s="32"/>
      <c r="H95" s="32"/>
      <c r="I95" s="32"/>
      <c r="J95" s="32"/>
      <c r="K95" s="32"/>
      <c r="L95" s="32"/>
      <c r="M95" s="32"/>
      <c r="N95" s="32"/>
      <c r="O95" s="32"/>
      <c r="P95" s="32"/>
      <c r="Q95" s="32"/>
      <c r="R95" s="32"/>
      <c r="S95" s="32"/>
    </row>
    <row r="96" spans="1:19">
      <c r="A96" s="32"/>
      <c r="B96" s="32"/>
      <c r="C96" s="32"/>
      <c r="D96" s="32"/>
      <c r="E96" s="32"/>
      <c r="F96" s="32"/>
      <c r="H96" s="32"/>
      <c r="I96" s="32"/>
      <c r="J96" s="32"/>
      <c r="K96" s="32"/>
      <c r="L96" s="32"/>
      <c r="M96" s="32"/>
      <c r="N96" s="32"/>
      <c r="O96" s="32"/>
      <c r="P96" s="32"/>
      <c r="Q96" s="32"/>
      <c r="R96" s="32"/>
      <c r="S96" s="32"/>
    </row>
    <row r="97" spans="1:19">
      <c r="A97" s="32"/>
      <c r="B97" s="32"/>
      <c r="C97" s="32"/>
      <c r="D97" s="32"/>
      <c r="E97" s="32"/>
      <c r="F97" s="32"/>
      <c r="H97" s="32"/>
      <c r="I97" s="32"/>
      <c r="J97" s="32"/>
      <c r="K97" s="32"/>
      <c r="L97" s="32"/>
      <c r="M97" s="32"/>
      <c r="N97" s="32"/>
      <c r="O97" s="32"/>
      <c r="P97" s="32"/>
      <c r="Q97" s="32"/>
      <c r="R97" s="32"/>
      <c r="S97" s="32"/>
    </row>
    <row r="98" spans="1:19">
      <c r="A98" s="32"/>
      <c r="B98" s="32"/>
      <c r="C98" s="32"/>
      <c r="D98" s="32"/>
      <c r="E98" s="32"/>
      <c r="F98" s="32"/>
      <c r="H98" s="32"/>
      <c r="I98" s="32"/>
      <c r="J98" s="32"/>
      <c r="K98" s="32"/>
      <c r="L98" s="32"/>
      <c r="M98" s="32"/>
      <c r="N98" s="32"/>
      <c r="O98" s="32"/>
      <c r="P98" s="32"/>
      <c r="Q98" s="32"/>
      <c r="R98" s="32"/>
      <c r="S98" s="32"/>
    </row>
    <row r="99" spans="1:19">
      <c r="A99" s="32"/>
      <c r="B99" s="32"/>
      <c r="C99" s="32"/>
      <c r="D99" s="32"/>
      <c r="E99" s="32"/>
      <c r="F99" s="32"/>
      <c r="H99" s="32"/>
      <c r="I99" s="32"/>
      <c r="J99" s="32"/>
      <c r="K99" s="32"/>
      <c r="L99" s="32"/>
      <c r="M99" s="32"/>
      <c r="N99" s="32"/>
      <c r="O99" s="32"/>
      <c r="P99" s="32"/>
      <c r="Q99" s="32"/>
      <c r="R99" s="32"/>
      <c r="S99" s="32"/>
    </row>
    <row r="100" spans="1:19">
      <c r="A100" s="32"/>
      <c r="B100" s="32"/>
      <c r="C100" s="32"/>
      <c r="D100" s="32"/>
      <c r="E100" s="32"/>
      <c r="F100" s="32"/>
      <c r="H100" s="32"/>
      <c r="I100" s="32"/>
      <c r="J100" s="32"/>
      <c r="K100" s="32"/>
      <c r="L100" s="32"/>
      <c r="M100" s="32"/>
      <c r="N100" s="32"/>
      <c r="O100" s="32"/>
      <c r="P100" s="32"/>
      <c r="Q100" s="32"/>
      <c r="R100" s="32"/>
      <c r="S100" s="32"/>
    </row>
    <row r="101" spans="1:19">
      <c r="A101" s="32"/>
      <c r="B101" s="32"/>
      <c r="C101" s="32"/>
      <c r="D101" s="32"/>
      <c r="E101" s="32"/>
      <c r="F101" s="32"/>
      <c r="H101" s="32"/>
      <c r="I101" s="32"/>
      <c r="J101" s="32"/>
      <c r="K101" s="32"/>
      <c r="L101" s="32"/>
      <c r="M101" s="32"/>
      <c r="N101" s="32"/>
      <c r="O101" s="32"/>
      <c r="P101" s="32"/>
      <c r="Q101" s="32"/>
      <c r="R101" s="32"/>
      <c r="S101" s="32"/>
    </row>
    <row r="102" spans="1:19">
      <c r="A102" s="32"/>
      <c r="B102" s="32"/>
      <c r="C102" s="32"/>
      <c r="D102" s="32"/>
      <c r="E102" s="32"/>
      <c r="F102" s="32"/>
      <c r="H102" s="32"/>
      <c r="I102" s="32"/>
      <c r="J102" s="32"/>
      <c r="K102" s="32"/>
      <c r="L102" s="32"/>
      <c r="M102" s="32"/>
      <c r="N102" s="32"/>
      <c r="O102" s="32"/>
      <c r="P102" s="32"/>
      <c r="Q102" s="32"/>
      <c r="R102" s="32"/>
      <c r="S102" s="32"/>
    </row>
    <row r="103" spans="1:19">
      <c r="A103" s="32"/>
      <c r="B103" s="32"/>
      <c r="C103" s="32"/>
      <c r="D103" s="32"/>
      <c r="E103" s="32"/>
      <c r="F103" s="32"/>
      <c r="H103" s="32"/>
      <c r="I103" s="32"/>
      <c r="J103" s="32"/>
      <c r="K103" s="32"/>
      <c r="L103" s="32"/>
      <c r="M103" s="32"/>
      <c r="N103" s="32"/>
      <c r="O103" s="32"/>
      <c r="P103" s="32"/>
      <c r="Q103" s="32"/>
      <c r="R103" s="32"/>
      <c r="S103" s="32"/>
    </row>
    <row r="104" spans="1:19">
      <c r="A104" s="32"/>
      <c r="B104" s="32"/>
      <c r="C104" s="32"/>
      <c r="D104" s="32"/>
      <c r="E104" s="32"/>
      <c r="F104" s="32"/>
      <c r="H104" s="32"/>
      <c r="I104" s="32"/>
      <c r="J104" s="32"/>
      <c r="K104" s="32"/>
      <c r="L104" s="32"/>
      <c r="M104" s="32"/>
      <c r="N104" s="32"/>
      <c r="O104" s="32"/>
      <c r="P104" s="32"/>
      <c r="Q104" s="32"/>
      <c r="R104" s="32"/>
      <c r="S104" s="32"/>
    </row>
    <row r="105" spans="1:19">
      <c r="A105" s="32"/>
      <c r="B105" s="32"/>
      <c r="C105" s="32"/>
      <c r="D105" s="32"/>
      <c r="E105" s="32"/>
      <c r="F105" s="32"/>
      <c r="H105" s="32"/>
      <c r="I105" s="32"/>
      <c r="J105" s="32"/>
      <c r="K105" s="32"/>
      <c r="L105" s="32"/>
      <c r="M105" s="32"/>
      <c r="N105" s="32"/>
      <c r="O105" s="32"/>
      <c r="P105" s="32"/>
      <c r="Q105" s="32"/>
      <c r="R105" s="32"/>
      <c r="S105" s="32"/>
    </row>
    <row r="106" spans="1:19">
      <c r="A106" s="32"/>
      <c r="B106" s="32"/>
      <c r="C106" s="32"/>
      <c r="D106" s="32"/>
      <c r="E106" s="32"/>
      <c r="F106" s="32"/>
      <c r="H106" s="32"/>
      <c r="I106" s="32"/>
      <c r="J106" s="32"/>
      <c r="K106" s="32"/>
      <c r="L106" s="32"/>
      <c r="M106" s="32"/>
      <c r="N106" s="32"/>
      <c r="O106" s="32"/>
      <c r="P106" s="32"/>
      <c r="Q106" s="32"/>
      <c r="R106" s="32"/>
      <c r="S106" s="32"/>
    </row>
    <row r="107" spans="1:19">
      <c r="A107" s="32"/>
      <c r="B107" s="32"/>
      <c r="C107" s="32"/>
      <c r="D107" s="32"/>
      <c r="E107" s="32"/>
      <c r="F107" s="32"/>
      <c r="H107" s="32"/>
      <c r="I107" s="32"/>
      <c r="J107" s="32"/>
      <c r="K107" s="32"/>
      <c r="L107" s="32"/>
      <c r="M107" s="32"/>
      <c r="N107" s="32"/>
      <c r="O107" s="32"/>
      <c r="P107" s="32"/>
      <c r="Q107" s="32"/>
      <c r="R107" s="32"/>
      <c r="S107" s="32"/>
    </row>
    <row r="108" spans="1:19">
      <c r="A108" s="32"/>
      <c r="B108" s="32"/>
      <c r="C108" s="32"/>
      <c r="D108" s="32"/>
      <c r="E108" s="32"/>
      <c r="F108" s="32"/>
      <c r="H108" s="32"/>
      <c r="I108" s="32"/>
      <c r="J108" s="32"/>
      <c r="K108" s="32"/>
      <c r="L108" s="32"/>
      <c r="M108" s="32"/>
      <c r="N108" s="32"/>
      <c r="O108" s="32"/>
      <c r="P108" s="32"/>
      <c r="Q108" s="32"/>
      <c r="R108" s="32"/>
      <c r="S108" s="32"/>
    </row>
    <row r="109" spans="1:19">
      <c r="A109" s="32"/>
      <c r="B109" s="32"/>
      <c r="C109" s="32"/>
      <c r="D109" s="32"/>
      <c r="E109" s="32"/>
      <c r="F109" s="32"/>
      <c r="H109" s="32"/>
      <c r="I109" s="32"/>
      <c r="J109" s="32"/>
      <c r="K109" s="32"/>
      <c r="L109" s="32"/>
      <c r="M109" s="32"/>
      <c r="N109" s="32"/>
      <c r="O109" s="32"/>
      <c r="P109" s="32"/>
      <c r="Q109" s="32"/>
      <c r="R109" s="32"/>
      <c r="S109" s="32"/>
    </row>
    <row r="110" spans="1:19">
      <c r="A110" s="32"/>
      <c r="B110" s="32"/>
      <c r="C110" s="32"/>
      <c r="D110" s="32"/>
      <c r="E110" s="32"/>
      <c r="F110" s="32"/>
      <c r="H110" s="32"/>
      <c r="I110" s="32"/>
      <c r="J110" s="32"/>
      <c r="K110" s="32"/>
      <c r="L110" s="32"/>
      <c r="M110" s="32"/>
      <c r="N110" s="32"/>
      <c r="O110" s="32"/>
      <c r="P110" s="32"/>
      <c r="Q110" s="32"/>
      <c r="R110" s="32"/>
      <c r="S110" s="32"/>
    </row>
    <row r="111" spans="1:19">
      <c r="A111" s="32"/>
      <c r="B111" s="32"/>
      <c r="C111" s="32"/>
      <c r="D111" s="32"/>
      <c r="E111" s="32"/>
      <c r="F111" s="32"/>
      <c r="H111" s="32"/>
      <c r="I111" s="32"/>
      <c r="J111" s="32"/>
      <c r="K111" s="32"/>
      <c r="L111" s="32"/>
      <c r="M111" s="32"/>
      <c r="N111" s="32"/>
      <c r="O111" s="32"/>
      <c r="P111" s="32"/>
      <c r="Q111" s="32"/>
      <c r="R111" s="32"/>
      <c r="S111" s="32"/>
    </row>
    <row r="112" spans="1:19">
      <c r="A112" s="32"/>
      <c r="B112" s="32"/>
      <c r="C112" s="32"/>
      <c r="D112" s="32"/>
      <c r="E112" s="32"/>
      <c r="F112" s="32"/>
      <c r="H112" s="32"/>
      <c r="I112" s="32"/>
      <c r="J112" s="32"/>
      <c r="K112" s="32"/>
      <c r="L112" s="32"/>
      <c r="M112" s="32"/>
      <c r="N112" s="32"/>
      <c r="O112" s="32"/>
      <c r="P112" s="32"/>
      <c r="Q112" s="32"/>
      <c r="R112" s="32"/>
      <c r="S112" s="32"/>
    </row>
    <row r="113" spans="1:19">
      <c r="A113" s="32"/>
      <c r="B113" s="32"/>
      <c r="C113" s="32"/>
      <c r="D113" s="32"/>
      <c r="E113" s="32"/>
      <c r="F113" s="32"/>
      <c r="H113" s="32"/>
      <c r="I113" s="32"/>
      <c r="J113" s="32"/>
      <c r="K113" s="32"/>
      <c r="L113" s="32"/>
      <c r="M113" s="32"/>
      <c r="N113" s="32"/>
      <c r="O113" s="32"/>
      <c r="P113" s="32"/>
      <c r="Q113" s="32"/>
      <c r="R113" s="32"/>
      <c r="S113" s="32"/>
    </row>
    <row r="114" spans="1:19">
      <c r="A114" s="32"/>
      <c r="B114" s="32"/>
      <c r="C114" s="32"/>
      <c r="D114" s="32"/>
      <c r="E114" s="32"/>
      <c r="F114" s="32"/>
      <c r="H114" s="32"/>
      <c r="I114" s="32"/>
      <c r="J114" s="32"/>
      <c r="K114" s="32"/>
      <c r="L114" s="32"/>
      <c r="M114" s="32"/>
      <c r="N114" s="32"/>
      <c r="O114" s="32"/>
      <c r="P114" s="32"/>
      <c r="Q114" s="32"/>
      <c r="R114" s="32"/>
      <c r="S114" s="32"/>
    </row>
    <row r="115" spans="1:19">
      <c r="A115" s="32"/>
      <c r="B115" s="32"/>
      <c r="C115" s="32"/>
      <c r="D115" s="32"/>
      <c r="E115" s="32"/>
      <c r="F115" s="32"/>
      <c r="H115" s="32"/>
      <c r="I115" s="32"/>
      <c r="J115" s="32"/>
      <c r="K115" s="32"/>
      <c r="L115" s="32"/>
      <c r="M115" s="32"/>
      <c r="N115" s="32"/>
      <c r="O115" s="32"/>
      <c r="P115" s="32"/>
      <c r="Q115" s="32"/>
      <c r="R115" s="32"/>
      <c r="S115" s="32"/>
    </row>
    <row r="116" spans="1:19">
      <c r="A116" s="32"/>
      <c r="B116" s="32"/>
      <c r="C116" s="32"/>
      <c r="D116" s="32"/>
      <c r="E116" s="32"/>
      <c r="F116" s="32"/>
      <c r="H116" s="32"/>
      <c r="I116" s="32"/>
      <c r="J116" s="32"/>
      <c r="K116" s="32"/>
      <c r="L116" s="32"/>
      <c r="M116" s="32"/>
      <c r="N116" s="32"/>
      <c r="O116" s="32"/>
      <c r="P116" s="32"/>
      <c r="Q116" s="32"/>
      <c r="R116" s="32"/>
      <c r="S116" s="32"/>
    </row>
    <row r="117" spans="1:19">
      <c r="A117" s="32"/>
      <c r="B117" s="32"/>
      <c r="C117" s="32"/>
      <c r="D117" s="32"/>
      <c r="E117" s="32"/>
      <c r="F117" s="32"/>
      <c r="H117" s="32"/>
      <c r="I117" s="32"/>
      <c r="J117" s="32"/>
      <c r="K117" s="32"/>
      <c r="L117" s="32"/>
      <c r="M117" s="32"/>
      <c r="N117" s="32"/>
      <c r="O117" s="32"/>
      <c r="P117" s="32"/>
      <c r="Q117" s="32"/>
      <c r="R117" s="32"/>
      <c r="S117" s="32"/>
    </row>
    <row r="118" spans="1:19">
      <c r="A118" s="32"/>
      <c r="B118" s="32"/>
      <c r="C118" s="32"/>
      <c r="D118" s="32"/>
      <c r="E118" s="32"/>
      <c r="F118" s="32"/>
      <c r="H118" s="32"/>
      <c r="I118" s="32"/>
      <c r="J118" s="32"/>
      <c r="K118" s="32"/>
      <c r="L118" s="32"/>
      <c r="M118" s="32"/>
      <c r="N118" s="32"/>
      <c r="O118" s="32"/>
      <c r="P118" s="32"/>
      <c r="Q118" s="32"/>
      <c r="R118" s="32"/>
      <c r="S118" s="32"/>
    </row>
    <row r="119" spans="1:19">
      <c r="A119" s="32"/>
      <c r="B119" s="32"/>
      <c r="C119" s="32"/>
      <c r="D119" s="32"/>
      <c r="E119" s="32"/>
      <c r="F119" s="32"/>
      <c r="H119" s="32"/>
      <c r="I119" s="32"/>
      <c r="J119" s="32"/>
      <c r="K119" s="32"/>
      <c r="L119" s="32"/>
      <c r="M119" s="32"/>
      <c r="N119" s="32"/>
      <c r="O119" s="32"/>
      <c r="P119" s="32"/>
      <c r="Q119" s="32"/>
      <c r="R119" s="32"/>
      <c r="S119" s="32"/>
    </row>
    <row r="120" spans="1:19">
      <c r="A120" s="32"/>
      <c r="B120" s="32"/>
      <c r="C120" s="32"/>
      <c r="D120" s="32"/>
      <c r="E120" s="32"/>
      <c r="F120" s="32"/>
      <c r="H120" s="32"/>
      <c r="I120" s="32"/>
      <c r="J120" s="32"/>
      <c r="K120" s="32"/>
      <c r="L120" s="32"/>
      <c r="M120" s="32"/>
      <c r="N120" s="32"/>
      <c r="O120" s="32"/>
      <c r="P120" s="32"/>
      <c r="Q120" s="32"/>
      <c r="R120" s="32"/>
      <c r="S120" s="32"/>
    </row>
    <row r="121" spans="1:19">
      <c r="A121" s="32"/>
      <c r="B121" s="32"/>
      <c r="C121" s="32"/>
      <c r="D121" s="32"/>
      <c r="E121" s="32"/>
      <c r="F121" s="32"/>
      <c r="H121" s="32"/>
      <c r="I121" s="32"/>
      <c r="J121" s="32"/>
      <c r="K121" s="32"/>
      <c r="L121" s="32"/>
      <c r="M121" s="32"/>
      <c r="N121" s="32"/>
      <c r="O121" s="32"/>
      <c r="P121" s="32"/>
      <c r="Q121" s="32"/>
      <c r="R121" s="32"/>
      <c r="S121" s="32"/>
    </row>
    <row r="122" spans="1:19">
      <c r="A122" s="32"/>
      <c r="B122" s="32"/>
      <c r="C122" s="32"/>
      <c r="D122" s="32"/>
      <c r="E122" s="32"/>
      <c r="F122" s="32"/>
      <c r="H122" s="32"/>
      <c r="I122" s="32"/>
      <c r="J122" s="32"/>
      <c r="K122" s="32"/>
      <c r="L122" s="32"/>
      <c r="M122" s="32"/>
      <c r="N122" s="32"/>
      <c r="O122" s="32"/>
      <c r="P122" s="32"/>
      <c r="Q122" s="32"/>
      <c r="R122" s="32"/>
      <c r="S122" s="32"/>
    </row>
    <row r="123" spans="1:19">
      <c r="A123" s="32"/>
      <c r="B123" s="32"/>
      <c r="C123" s="32"/>
      <c r="D123" s="32"/>
      <c r="E123" s="32"/>
      <c r="F123" s="32"/>
      <c r="H123" s="32"/>
      <c r="I123" s="32"/>
      <c r="J123" s="32"/>
      <c r="K123" s="32"/>
      <c r="L123" s="32"/>
      <c r="M123" s="32"/>
      <c r="N123" s="32"/>
      <c r="O123" s="32"/>
      <c r="P123" s="32"/>
      <c r="Q123" s="32"/>
      <c r="R123" s="32"/>
      <c r="S123" s="32"/>
    </row>
    <row r="124" spans="1:19">
      <c r="A124" s="32"/>
      <c r="B124" s="32"/>
      <c r="C124" s="32"/>
      <c r="D124" s="32"/>
      <c r="E124" s="32"/>
      <c r="F124" s="32"/>
      <c r="H124" s="32"/>
      <c r="I124" s="32"/>
      <c r="J124" s="32"/>
      <c r="K124" s="32"/>
      <c r="L124" s="32"/>
      <c r="M124" s="32"/>
      <c r="N124" s="32"/>
      <c r="O124" s="32"/>
      <c r="P124" s="32"/>
      <c r="Q124" s="32"/>
      <c r="R124" s="32"/>
      <c r="S124" s="32"/>
    </row>
    <row r="125" spans="1:19">
      <c r="A125" s="32"/>
      <c r="B125" s="32"/>
      <c r="C125" s="32"/>
      <c r="D125" s="32"/>
      <c r="E125" s="32"/>
      <c r="F125" s="32"/>
      <c r="H125" s="32"/>
      <c r="I125" s="32"/>
      <c r="J125" s="32"/>
      <c r="K125" s="32"/>
      <c r="L125" s="32"/>
      <c r="M125" s="32"/>
      <c r="N125" s="32"/>
      <c r="O125" s="32"/>
      <c r="P125" s="32"/>
      <c r="Q125" s="32"/>
      <c r="R125" s="32"/>
      <c r="S125" s="32"/>
    </row>
    <row r="126" spans="1:19">
      <c r="A126" s="32"/>
      <c r="B126" s="32"/>
      <c r="C126" s="32"/>
      <c r="D126" s="32"/>
      <c r="E126" s="32"/>
      <c r="F126" s="32"/>
      <c r="H126" s="32"/>
      <c r="I126" s="32"/>
      <c r="J126" s="32"/>
      <c r="K126" s="32"/>
      <c r="L126" s="32"/>
      <c r="M126" s="32"/>
      <c r="N126" s="32"/>
      <c r="O126" s="32"/>
      <c r="P126" s="32"/>
      <c r="Q126" s="32"/>
      <c r="R126" s="32"/>
      <c r="S126" s="32"/>
    </row>
    <row r="127" spans="1:19">
      <c r="A127" s="32"/>
      <c r="B127" s="32"/>
      <c r="C127" s="32"/>
      <c r="D127" s="32"/>
      <c r="E127" s="32"/>
      <c r="F127" s="32"/>
      <c r="H127" s="32"/>
      <c r="I127" s="32"/>
      <c r="J127" s="32"/>
      <c r="K127" s="32"/>
      <c r="L127" s="32"/>
      <c r="M127" s="32"/>
      <c r="N127" s="32"/>
      <c r="O127" s="32"/>
      <c r="P127" s="32"/>
      <c r="Q127" s="32"/>
      <c r="R127" s="32"/>
      <c r="S127" s="32"/>
    </row>
    <row r="128" spans="1:19">
      <c r="A128" s="32"/>
      <c r="B128" s="32"/>
      <c r="C128" s="32"/>
      <c r="D128" s="32"/>
      <c r="E128" s="32"/>
      <c r="F128" s="32"/>
      <c r="H128" s="32"/>
      <c r="I128" s="32"/>
      <c r="J128" s="32"/>
      <c r="K128" s="32"/>
      <c r="L128" s="32"/>
      <c r="M128" s="32"/>
      <c r="N128" s="32"/>
      <c r="O128" s="32"/>
      <c r="P128" s="32"/>
      <c r="Q128" s="32"/>
      <c r="R128" s="32"/>
      <c r="S128" s="32"/>
    </row>
    <row r="129" spans="1:19">
      <c r="A129" s="32"/>
      <c r="B129" s="32"/>
      <c r="C129" s="32"/>
      <c r="D129" s="32"/>
      <c r="E129" s="32"/>
      <c r="F129" s="32"/>
      <c r="H129" s="32"/>
      <c r="I129" s="32"/>
      <c r="J129" s="32"/>
      <c r="K129" s="32"/>
      <c r="L129" s="32"/>
      <c r="M129" s="32"/>
      <c r="N129" s="32"/>
      <c r="O129" s="32"/>
      <c r="P129" s="32"/>
      <c r="Q129" s="32"/>
      <c r="R129" s="32"/>
      <c r="S129" s="32"/>
    </row>
    <row r="130" spans="1:19">
      <c r="A130" s="32"/>
      <c r="B130" s="32"/>
      <c r="C130" s="32"/>
      <c r="D130" s="32"/>
      <c r="E130" s="32"/>
      <c r="F130" s="32"/>
      <c r="H130" s="32"/>
      <c r="I130" s="32"/>
      <c r="J130" s="32"/>
      <c r="K130" s="32"/>
      <c r="L130" s="32"/>
      <c r="M130" s="32"/>
      <c r="N130" s="32"/>
      <c r="O130" s="32"/>
      <c r="P130" s="32"/>
      <c r="Q130" s="32"/>
      <c r="R130" s="32"/>
      <c r="S130" s="32"/>
    </row>
    <row r="131" spans="1:19">
      <c r="A131" s="32"/>
      <c r="B131" s="32"/>
      <c r="C131" s="32"/>
      <c r="D131" s="32"/>
      <c r="E131" s="32"/>
      <c r="F131" s="32"/>
      <c r="H131" s="32"/>
      <c r="I131" s="32"/>
      <c r="J131" s="32"/>
      <c r="K131" s="32"/>
      <c r="L131" s="32"/>
      <c r="M131" s="32"/>
      <c r="N131" s="32"/>
      <c r="O131" s="32"/>
      <c r="P131" s="32"/>
      <c r="Q131" s="32"/>
      <c r="R131" s="32"/>
      <c r="S131" s="32"/>
    </row>
    <row r="132" spans="1:19">
      <c r="A132" s="32"/>
      <c r="B132" s="32"/>
      <c r="C132" s="32"/>
      <c r="D132" s="32"/>
      <c r="E132" s="32"/>
      <c r="F132" s="32"/>
      <c r="H132" s="32"/>
      <c r="I132" s="32"/>
      <c r="J132" s="32"/>
      <c r="K132" s="32"/>
      <c r="L132" s="32"/>
      <c r="M132" s="32"/>
      <c r="N132" s="32"/>
      <c r="O132" s="32"/>
      <c r="P132" s="32"/>
      <c r="Q132" s="32"/>
      <c r="R132" s="32"/>
      <c r="S132" s="32"/>
    </row>
    <row r="133" spans="1:19">
      <c r="A133" s="32"/>
      <c r="B133" s="32"/>
      <c r="C133" s="32"/>
      <c r="D133" s="32"/>
      <c r="E133" s="32"/>
      <c r="F133" s="32"/>
      <c r="H133" s="32"/>
      <c r="I133" s="32"/>
      <c r="J133" s="32"/>
      <c r="K133" s="32"/>
      <c r="L133" s="32"/>
      <c r="M133" s="32"/>
      <c r="N133" s="32"/>
      <c r="O133" s="32"/>
      <c r="P133" s="32"/>
      <c r="Q133" s="32"/>
      <c r="R133" s="32"/>
      <c r="S133" s="32"/>
    </row>
    <row r="134" spans="1:19">
      <c r="A134" s="32"/>
      <c r="B134" s="32"/>
      <c r="C134" s="32"/>
      <c r="D134" s="32"/>
      <c r="E134" s="32"/>
      <c r="F134" s="32"/>
      <c r="H134" s="32"/>
      <c r="I134" s="32"/>
      <c r="J134" s="32"/>
      <c r="K134" s="32"/>
      <c r="L134" s="32"/>
      <c r="M134" s="32"/>
      <c r="N134" s="32"/>
      <c r="O134" s="32"/>
      <c r="P134" s="32"/>
      <c r="Q134" s="32"/>
      <c r="R134" s="32"/>
      <c r="S134" s="32"/>
    </row>
    <row r="135" spans="1:19">
      <c r="A135" s="32"/>
      <c r="B135" s="32"/>
      <c r="C135" s="32"/>
      <c r="D135" s="32"/>
      <c r="E135" s="32"/>
      <c r="F135" s="32"/>
      <c r="H135" s="32"/>
      <c r="I135" s="32"/>
      <c r="J135" s="32"/>
      <c r="K135" s="32"/>
      <c r="L135" s="32"/>
      <c r="M135" s="32"/>
      <c r="N135" s="32"/>
      <c r="O135" s="32"/>
      <c r="P135" s="32"/>
      <c r="Q135" s="32"/>
      <c r="R135" s="32"/>
      <c r="S135" s="32"/>
    </row>
    <row r="136" spans="1:19">
      <c r="A136" s="32"/>
      <c r="B136" s="32"/>
      <c r="C136" s="32"/>
      <c r="D136" s="32"/>
      <c r="E136" s="32"/>
      <c r="F136" s="32"/>
      <c r="H136" s="32"/>
      <c r="I136" s="32"/>
      <c r="J136" s="32"/>
      <c r="K136" s="32"/>
      <c r="L136" s="32"/>
      <c r="M136" s="32"/>
      <c r="N136" s="32"/>
      <c r="O136" s="32"/>
      <c r="P136" s="32"/>
      <c r="Q136" s="32"/>
      <c r="R136" s="32"/>
      <c r="S136" s="32"/>
    </row>
    <row r="137" spans="1:19">
      <c r="A137" s="32"/>
      <c r="B137" s="32"/>
      <c r="C137" s="32"/>
      <c r="D137" s="32"/>
      <c r="E137" s="32"/>
      <c r="F137" s="32"/>
      <c r="H137" s="32"/>
      <c r="I137" s="32"/>
      <c r="J137" s="32"/>
      <c r="K137" s="32"/>
      <c r="L137" s="32"/>
      <c r="M137" s="32"/>
      <c r="N137" s="32"/>
      <c r="O137" s="32"/>
      <c r="P137" s="32"/>
      <c r="Q137" s="32"/>
      <c r="R137" s="32"/>
      <c r="S137" s="32"/>
    </row>
    <row r="138" spans="1:19">
      <c r="A138" s="32"/>
      <c r="B138" s="32"/>
      <c r="C138" s="32"/>
      <c r="D138" s="32"/>
      <c r="E138" s="32"/>
      <c r="F138" s="32"/>
      <c r="H138" s="32"/>
      <c r="I138" s="32"/>
      <c r="J138" s="32"/>
      <c r="K138" s="32"/>
      <c r="L138" s="32"/>
      <c r="M138" s="32"/>
      <c r="N138" s="32"/>
      <c r="O138" s="32"/>
      <c r="P138" s="32"/>
      <c r="Q138" s="32"/>
      <c r="R138" s="32"/>
      <c r="S138" s="32"/>
    </row>
    <row r="139" spans="1:19">
      <c r="A139" s="32"/>
      <c r="B139" s="32"/>
      <c r="C139" s="32"/>
      <c r="D139" s="32"/>
      <c r="E139" s="32"/>
      <c r="F139" s="32"/>
      <c r="H139" s="32"/>
      <c r="I139" s="32"/>
      <c r="J139" s="32"/>
      <c r="K139" s="32"/>
      <c r="L139" s="32"/>
      <c r="M139" s="32"/>
      <c r="N139" s="32"/>
      <c r="O139" s="32"/>
      <c r="P139" s="32"/>
      <c r="Q139" s="32"/>
      <c r="R139" s="32"/>
      <c r="S139" s="32"/>
    </row>
    <row r="140" spans="1:19">
      <c r="A140" s="32"/>
      <c r="B140" s="32"/>
      <c r="C140" s="32"/>
      <c r="D140" s="32"/>
      <c r="E140" s="32"/>
      <c r="F140" s="32"/>
      <c r="H140" s="32"/>
      <c r="I140" s="32"/>
      <c r="J140" s="32"/>
      <c r="K140" s="32"/>
      <c r="L140" s="32"/>
      <c r="M140" s="32"/>
      <c r="N140" s="32"/>
      <c r="O140" s="32"/>
      <c r="P140" s="32"/>
      <c r="Q140" s="32"/>
      <c r="R140" s="32"/>
      <c r="S140" s="32"/>
    </row>
    <row r="141" spans="1:19">
      <c r="A141" s="32"/>
      <c r="B141" s="32"/>
      <c r="C141" s="32"/>
      <c r="D141" s="32"/>
      <c r="E141" s="32"/>
      <c r="F141" s="32"/>
      <c r="H141" s="32"/>
      <c r="I141" s="32"/>
      <c r="J141" s="32"/>
      <c r="K141" s="32"/>
      <c r="L141" s="32"/>
      <c r="M141" s="32"/>
      <c r="N141" s="32"/>
      <c r="O141" s="32"/>
      <c r="P141" s="32"/>
      <c r="Q141" s="32"/>
      <c r="R141" s="32"/>
      <c r="S141" s="32"/>
    </row>
    <row r="142" spans="1:19">
      <c r="A142" s="32"/>
      <c r="B142" s="32"/>
      <c r="C142" s="32"/>
      <c r="D142" s="32"/>
      <c r="E142" s="32"/>
      <c r="F142" s="32"/>
      <c r="H142" s="32"/>
      <c r="I142" s="32"/>
      <c r="J142" s="32"/>
      <c r="K142" s="32"/>
      <c r="L142" s="32"/>
      <c r="M142" s="32"/>
      <c r="N142" s="32"/>
      <c r="O142" s="32"/>
      <c r="P142" s="32"/>
      <c r="Q142" s="32"/>
      <c r="R142" s="32"/>
      <c r="S142" s="32"/>
    </row>
    <row r="143" spans="1:19">
      <c r="A143" s="32"/>
      <c r="B143" s="32"/>
      <c r="C143" s="32"/>
      <c r="D143" s="32"/>
      <c r="E143" s="32"/>
      <c r="F143" s="32"/>
      <c r="H143" s="32"/>
      <c r="I143" s="32"/>
      <c r="J143" s="32"/>
      <c r="K143" s="32"/>
      <c r="L143" s="32"/>
      <c r="M143" s="32"/>
      <c r="N143" s="32"/>
      <c r="O143" s="32"/>
      <c r="P143" s="32"/>
      <c r="Q143" s="32"/>
      <c r="R143" s="32"/>
      <c r="S143" s="32"/>
    </row>
    <row r="144" spans="1:19">
      <c r="A144" s="32"/>
      <c r="B144" s="32"/>
      <c r="C144" s="32"/>
      <c r="D144" s="32"/>
      <c r="E144" s="32"/>
      <c r="F144" s="32"/>
      <c r="H144" s="32"/>
      <c r="I144" s="32"/>
      <c r="J144" s="32"/>
      <c r="K144" s="32"/>
      <c r="L144" s="32"/>
      <c r="M144" s="32"/>
      <c r="N144" s="32"/>
      <c r="O144" s="32"/>
      <c r="P144" s="32"/>
      <c r="Q144" s="32"/>
      <c r="R144" s="32"/>
      <c r="S144" s="32"/>
    </row>
    <row r="145" spans="1:19">
      <c r="A145" s="32"/>
      <c r="B145" s="32"/>
      <c r="C145" s="32"/>
      <c r="D145" s="32"/>
      <c r="E145" s="32"/>
      <c r="F145" s="32"/>
      <c r="H145" s="32"/>
      <c r="I145" s="32"/>
      <c r="J145" s="32"/>
      <c r="K145" s="32"/>
      <c r="L145" s="32"/>
      <c r="M145" s="32"/>
      <c r="N145" s="32"/>
      <c r="O145" s="32"/>
      <c r="P145" s="32"/>
      <c r="Q145" s="32"/>
      <c r="R145" s="32"/>
      <c r="S145" s="32"/>
    </row>
    <row r="146" spans="1:19">
      <c r="A146" s="32"/>
      <c r="B146" s="32"/>
      <c r="C146" s="32"/>
      <c r="D146" s="32"/>
      <c r="E146" s="32"/>
      <c r="F146" s="32"/>
      <c r="H146" s="32"/>
      <c r="I146" s="32"/>
      <c r="J146" s="32"/>
      <c r="K146" s="32"/>
      <c r="L146" s="32"/>
      <c r="M146" s="32"/>
      <c r="N146" s="32"/>
      <c r="O146" s="32"/>
      <c r="P146" s="32"/>
      <c r="Q146" s="32"/>
      <c r="R146" s="32"/>
      <c r="S146" s="32"/>
    </row>
    <row r="147" spans="1:19">
      <c r="A147" s="32"/>
      <c r="B147" s="32"/>
      <c r="C147" s="32"/>
      <c r="D147" s="32"/>
      <c r="E147" s="32"/>
      <c r="F147" s="32"/>
      <c r="H147" s="32"/>
      <c r="I147" s="32"/>
      <c r="J147" s="32"/>
      <c r="K147" s="32"/>
      <c r="L147" s="32"/>
      <c r="M147" s="32"/>
      <c r="N147" s="32"/>
      <c r="O147" s="32"/>
      <c r="P147" s="32"/>
      <c r="Q147" s="32"/>
      <c r="R147" s="32"/>
      <c r="S147" s="32"/>
    </row>
    <row r="148" spans="1:19">
      <c r="A148" s="32"/>
      <c r="B148" s="32"/>
      <c r="C148" s="32"/>
      <c r="D148" s="32"/>
      <c r="E148" s="32"/>
      <c r="F148" s="32"/>
      <c r="H148" s="32"/>
      <c r="I148" s="32"/>
      <c r="J148" s="32"/>
      <c r="K148" s="32"/>
      <c r="L148" s="32"/>
      <c r="M148" s="32"/>
      <c r="N148" s="32"/>
      <c r="O148" s="32"/>
      <c r="P148" s="32"/>
      <c r="Q148" s="32"/>
      <c r="R148" s="32"/>
      <c r="S148" s="32"/>
    </row>
    <row r="149" spans="1:19">
      <c r="A149" s="32"/>
      <c r="B149" s="32"/>
      <c r="C149" s="32"/>
      <c r="D149" s="32"/>
      <c r="E149" s="32"/>
      <c r="F149" s="32"/>
      <c r="H149" s="32"/>
      <c r="I149" s="32"/>
      <c r="J149" s="32"/>
      <c r="K149" s="32"/>
      <c r="L149" s="32"/>
      <c r="M149" s="32"/>
      <c r="N149" s="32"/>
      <c r="O149" s="32"/>
      <c r="P149" s="32"/>
      <c r="Q149" s="32"/>
      <c r="R149" s="32"/>
      <c r="S149" s="32"/>
    </row>
    <row r="150" spans="1:19">
      <c r="A150" s="32"/>
      <c r="B150" s="32"/>
      <c r="C150" s="32"/>
      <c r="D150" s="32"/>
      <c r="E150" s="32"/>
      <c r="F150" s="32"/>
      <c r="H150" s="32"/>
      <c r="I150" s="32"/>
      <c r="J150" s="32"/>
      <c r="K150" s="32"/>
      <c r="L150" s="32"/>
      <c r="M150" s="32"/>
      <c r="N150" s="32"/>
      <c r="O150" s="32"/>
      <c r="P150" s="32"/>
      <c r="Q150" s="32"/>
      <c r="R150" s="32"/>
      <c r="S150" s="32"/>
    </row>
    <row r="151" spans="1:19">
      <c r="A151" s="32"/>
      <c r="B151" s="32"/>
      <c r="C151" s="32"/>
      <c r="D151" s="32"/>
      <c r="E151" s="32"/>
      <c r="F151" s="32"/>
      <c r="H151" s="32"/>
      <c r="I151" s="32"/>
      <c r="J151" s="32"/>
      <c r="K151" s="32"/>
      <c r="L151" s="32"/>
      <c r="M151" s="32"/>
      <c r="N151" s="32"/>
      <c r="O151" s="32"/>
      <c r="P151" s="32"/>
      <c r="Q151" s="32"/>
      <c r="R151" s="32"/>
      <c r="S151" s="32"/>
    </row>
    <row r="152" spans="1:19">
      <c r="A152" s="32"/>
      <c r="B152" s="32"/>
      <c r="C152" s="32"/>
      <c r="D152" s="32"/>
      <c r="E152" s="32"/>
      <c r="F152" s="32"/>
      <c r="H152" s="32"/>
      <c r="I152" s="32"/>
      <c r="J152" s="32"/>
      <c r="K152" s="32"/>
      <c r="L152" s="32"/>
      <c r="M152" s="32"/>
      <c r="N152" s="32"/>
      <c r="O152" s="32"/>
      <c r="P152" s="32"/>
      <c r="Q152" s="32"/>
      <c r="R152" s="32"/>
      <c r="S152" s="32"/>
    </row>
    <row r="153" spans="1:19">
      <c r="A153" s="32"/>
      <c r="B153" s="32"/>
      <c r="C153" s="32"/>
      <c r="D153" s="32"/>
      <c r="E153" s="32"/>
      <c r="F153" s="32"/>
      <c r="H153" s="32"/>
      <c r="I153" s="32"/>
      <c r="J153" s="32"/>
      <c r="K153" s="32"/>
      <c r="L153" s="32"/>
      <c r="M153" s="32"/>
      <c r="N153" s="32"/>
      <c r="O153" s="32"/>
      <c r="P153" s="32"/>
      <c r="Q153" s="32"/>
      <c r="R153" s="32"/>
      <c r="S153" s="32"/>
    </row>
    <row r="154" spans="1:19">
      <c r="A154" s="32"/>
      <c r="B154" s="32"/>
      <c r="C154" s="32"/>
      <c r="D154" s="32"/>
      <c r="E154" s="32"/>
      <c r="F154" s="32"/>
      <c r="H154" s="32"/>
      <c r="I154" s="32"/>
      <c r="J154" s="32"/>
      <c r="K154" s="32"/>
      <c r="L154" s="32"/>
      <c r="M154" s="32"/>
      <c r="N154" s="32"/>
      <c r="O154" s="32"/>
      <c r="P154" s="32"/>
      <c r="Q154" s="32"/>
      <c r="R154" s="32"/>
      <c r="S154" s="32"/>
    </row>
    <row r="155" spans="1:19">
      <c r="A155" s="32"/>
      <c r="B155" s="32"/>
      <c r="C155" s="32"/>
      <c r="D155" s="32"/>
      <c r="E155" s="32"/>
      <c r="F155" s="32"/>
      <c r="H155" s="32"/>
      <c r="I155" s="32"/>
      <c r="J155" s="32"/>
      <c r="K155" s="32"/>
      <c r="L155" s="32"/>
      <c r="M155" s="32"/>
      <c r="N155" s="32"/>
      <c r="O155" s="32"/>
      <c r="P155" s="32"/>
      <c r="Q155" s="32"/>
      <c r="R155" s="32"/>
      <c r="S155" s="32"/>
    </row>
    <row r="156" spans="1:19">
      <c r="A156" s="32"/>
      <c r="B156" s="32"/>
      <c r="C156" s="32"/>
      <c r="D156" s="32"/>
      <c r="E156" s="32"/>
      <c r="F156" s="32"/>
      <c r="H156" s="32"/>
      <c r="I156" s="32"/>
      <c r="J156" s="32"/>
      <c r="K156" s="32"/>
      <c r="L156" s="32"/>
      <c r="M156" s="32"/>
      <c r="N156" s="32"/>
      <c r="O156" s="32"/>
      <c r="P156" s="32"/>
      <c r="Q156" s="32"/>
      <c r="R156" s="32"/>
      <c r="S156" s="32"/>
    </row>
    <row r="157" spans="1:19">
      <c r="A157" s="32"/>
      <c r="B157" s="32"/>
      <c r="C157" s="32"/>
      <c r="D157" s="32"/>
      <c r="E157" s="32"/>
      <c r="F157" s="32"/>
      <c r="H157" s="32"/>
      <c r="I157" s="32"/>
      <c r="J157" s="32"/>
      <c r="K157" s="32"/>
      <c r="L157" s="32"/>
      <c r="M157" s="32"/>
      <c r="N157" s="32"/>
      <c r="O157" s="32"/>
      <c r="P157" s="32"/>
      <c r="Q157" s="32"/>
      <c r="R157" s="32"/>
      <c r="S157" s="32"/>
    </row>
    <row r="158" spans="1:19">
      <c r="A158" s="32"/>
      <c r="B158" s="32"/>
      <c r="C158" s="32"/>
      <c r="D158" s="32"/>
      <c r="E158" s="32"/>
      <c r="F158" s="32"/>
      <c r="H158" s="32"/>
      <c r="I158" s="32"/>
      <c r="J158" s="32"/>
      <c r="K158" s="32"/>
      <c r="L158" s="32"/>
      <c r="M158" s="32"/>
      <c r="N158" s="32"/>
      <c r="O158" s="32"/>
      <c r="P158" s="32"/>
      <c r="Q158" s="32"/>
      <c r="R158" s="32"/>
      <c r="S158" s="32"/>
    </row>
    <row r="159" spans="1:19">
      <c r="A159" s="32"/>
      <c r="B159" s="32"/>
      <c r="C159" s="32"/>
      <c r="D159" s="32"/>
      <c r="E159" s="32"/>
      <c r="F159" s="32"/>
      <c r="H159" s="32"/>
      <c r="I159" s="32"/>
      <c r="J159" s="32"/>
      <c r="K159" s="32"/>
      <c r="L159" s="32"/>
      <c r="M159" s="32"/>
      <c r="N159" s="32"/>
      <c r="O159" s="32"/>
      <c r="P159" s="32"/>
      <c r="Q159" s="32"/>
      <c r="R159" s="32"/>
      <c r="S159" s="32"/>
    </row>
    <row r="160" spans="1:19">
      <c r="A160" s="32"/>
      <c r="B160" s="32"/>
      <c r="C160" s="32"/>
      <c r="D160" s="32"/>
      <c r="E160" s="32"/>
      <c r="F160" s="32"/>
      <c r="H160" s="32"/>
      <c r="I160" s="32"/>
      <c r="J160" s="32"/>
      <c r="K160" s="32"/>
      <c r="L160" s="32"/>
      <c r="M160" s="32"/>
      <c r="N160" s="32"/>
      <c r="O160" s="32"/>
      <c r="P160" s="32"/>
      <c r="Q160" s="32"/>
      <c r="R160" s="32"/>
      <c r="S160" s="32"/>
    </row>
    <row r="161" spans="1:19">
      <c r="A161" s="32"/>
      <c r="B161" s="32"/>
      <c r="C161" s="32"/>
      <c r="D161" s="32"/>
      <c r="E161" s="32"/>
      <c r="F161" s="32"/>
      <c r="H161" s="32"/>
      <c r="I161" s="32"/>
      <c r="J161" s="32"/>
      <c r="K161" s="32"/>
      <c r="L161" s="32"/>
      <c r="M161" s="32"/>
      <c r="N161" s="32"/>
      <c r="O161" s="32"/>
      <c r="P161" s="32"/>
      <c r="Q161" s="32"/>
      <c r="R161" s="32"/>
      <c r="S161" s="32"/>
    </row>
    <row r="162" spans="1:19">
      <c r="A162" s="32"/>
      <c r="B162" s="32"/>
      <c r="C162" s="32"/>
      <c r="D162" s="32"/>
      <c r="E162" s="32"/>
      <c r="F162" s="32"/>
      <c r="H162" s="32"/>
      <c r="I162" s="32"/>
      <c r="J162" s="32"/>
      <c r="K162" s="32"/>
      <c r="L162" s="32"/>
      <c r="M162" s="32"/>
      <c r="N162" s="32"/>
      <c r="O162" s="32"/>
      <c r="P162" s="32"/>
      <c r="Q162" s="32"/>
      <c r="R162" s="32"/>
      <c r="S162" s="32"/>
    </row>
    <row r="163" spans="1:19">
      <c r="A163" s="32"/>
      <c r="B163" s="32"/>
      <c r="C163" s="32"/>
      <c r="D163" s="32"/>
      <c r="E163" s="32"/>
      <c r="F163" s="32"/>
      <c r="H163" s="32"/>
      <c r="I163" s="32"/>
      <c r="J163" s="32"/>
      <c r="K163" s="32"/>
      <c r="L163" s="32"/>
      <c r="M163" s="32"/>
      <c r="N163" s="32"/>
      <c r="O163" s="32"/>
      <c r="P163" s="32"/>
      <c r="Q163" s="32"/>
      <c r="R163" s="32"/>
      <c r="S163" s="32"/>
    </row>
    <row r="164" spans="1:19">
      <c r="A164" s="32"/>
      <c r="B164" s="32"/>
      <c r="C164" s="32"/>
      <c r="D164" s="32"/>
      <c r="E164" s="32"/>
      <c r="F164" s="32"/>
      <c r="H164" s="32"/>
      <c r="I164" s="32"/>
      <c r="J164" s="32"/>
      <c r="K164" s="32"/>
      <c r="L164" s="32"/>
      <c r="M164" s="32"/>
      <c r="N164" s="32"/>
      <c r="O164" s="32"/>
      <c r="P164" s="32"/>
      <c r="Q164" s="32"/>
      <c r="R164" s="32"/>
      <c r="S164" s="32"/>
    </row>
    <row r="165" spans="1:19">
      <c r="A165" s="32"/>
      <c r="B165" s="32"/>
      <c r="C165" s="32"/>
      <c r="D165" s="32"/>
      <c r="E165" s="32"/>
      <c r="F165" s="32"/>
      <c r="H165" s="32"/>
      <c r="I165" s="32"/>
      <c r="J165" s="32"/>
      <c r="K165" s="32"/>
      <c r="L165" s="32"/>
      <c r="M165" s="32"/>
      <c r="N165" s="32"/>
      <c r="O165" s="32"/>
      <c r="P165" s="32"/>
      <c r="Q165" s="32"/>
      <c r="R165" s="32"/>
      <c r="S165" s="32"/>
    </row>
    <row r="166" spans="1:19">
      <c r="A166" s="32"/>
      <c r="B166" s="32"/>
      <c r="C166" s="32"/>
      <c r="D166" s="32"/>
      <c r="E166" s="32"/>
      <c r="F166" s="32"/>
      <c r="H166" s="32"/>
      <c r="I166" s="32"/>
      <c r="J166" s="32"/>
      <c r="K166" s="32"/>
      <c r="L166" s="32"/>
      <c r="M166" s="32"/>
      <c r="N166" s="32"/>
      <c r="O166" s="32"/>
      <c r="P166" s="32"/>
      <c r="Q166" s="32"/>
      <c r="R166" s="32"/>
      <c r="S166" s="32"/>
    </row>
    <row r="167" spans="1:19">
      <c r="A167" s="32"/>
      <c r="B167" s="32"/>
      <c r="C167" s="32"/>
      <c r="D167" s="32"/>
      <c r="E167" s="32"/>
      <c r="F167" s="32"/>
      <c r="H167" s="32"/>
      <c r="I167" s="32"/>
      <c r="J167" s="32"/>
      <c r="K167" s="32"/>
      <c r="L167" s="32"/>
      <c r="M167" s="32"/>
      <c r="N167" s="32"/>
      <c r="O167" s="32"/>
      <c r="P167" s="32"/>
      <c r="Q167" s="32"/>
      <c r="R167" s="32"/>
      <c r="S167" s="32"/>
    </row>
    <row r="168" spans="1:19">
      <c r="A168" s="32"/>
      <c r="B168" s="32"/>
      <c r="C168" s="32"/>
      <c r="D168" s="32"/>
      <c r="E168" s="32"/>
      <c r="F168" s="32"/>
      <c r="H168" s="32"/>
      <c r="I168" s="32"/>
      <c r="J168" s="32"/>
      <c r="K168" s="32"/>
      <c r="L168" s="32"/>
      <c r="M168" s="32"/>
      <c r="N168" s="32"/>
      <c r="O168" s="32"/>
      <c r="P168" s="32"/>
      <c r="Q168" s="32"/>
      <c r="R168" s="32"/>
      <c r="S168" s="32"/>
    </row>
    <row r="169" spans="1:19">
      <c r="A169" s="32"/>
      <c r="B169" s="32"/>
      <c r="C169" s="32"/>
      <c r="D169" s="32"/>
      <c r="E169" s="32"/>
      <c r="F169" s="32"/>
      <c r="H169" s="32"/>
      <c r="I169" s="32"/>
      <c r="J169" s="32"/>
      <c r="K169" s="32"/>
      <c r="L169" s="32"/>
      <c r="M169" s="32"/>
      <c r="N169" s="32"/>
      <c r="O169" s="32"/>
      <c r="P169" s="32"/>
      <c r="Q169" s="32"/>
      <c r="R169" s="32"/>
      <c r="S169" s="32"/>
    </row>
    <row r="170" spans="1:19">
      <c r="A170" s="32"/>
      <c r="B170" s="32"/>
      <c r="C170" s="32"/>
      <c r="D170" s="32"/>
      <c r="E170" s="32"/>
      <c r="F170" s="32"/>
      <c r="H170" s="32"/>
      <c r="I170" s="32"/>
      <c r="J170" s="32"/>
      <c r="K170" s="32"/>
      <c r="L170" s="32"/>
      <c r="M170" s="32"/>
      <c r="N170" s="32"/>
      <c r="O170" s="32"/>
      <c r="P170" s="32"/>
      <c r="Q170" s="32"/>
      <c r="R170" s="32"/>
      <c r="S170" s="32"/>
    </row>
    <row r="171" spans="1:19">
      <c r="A171" s="32"/>
      <c r="B171" s="32"/>
      <c r="C171" s="32"/>
      <c r="D171" s="32"/>
      <c r="E171" s="32"/>
      <c r="F171" s="32"/>
      <c r="H171" s="32"/>
      <c r="I171" s="32"/>
      <c r="J171" s="32"/>
      <c r="K171" s="32"/>
      <c r="L171" s="32"/>
      <c r="M171" s="32"/>
      <c r="N171" s="32"/>
      <c r="O171" s="32"/>
      <c r="P171" s="32"/>
      <c r="Q171" s="32"/>
      <c r="R171" s="32"/>
      <c r="S171" s="32"/>
    </row>
    <row r="172" spans="1:19">
      <c r="A172" s="32"/>
      <c r="B172" s="32"/>
      <c r="C172" s="32"/>
      <c r="D172" s="32"/>
      <c r="E172" s="32"/>
      <c r="F172" s="32"/>
      <c r="H172" s="32"/>
      <c r="I172" s="32"/>
      <c r="J172" s="32"/>
      <c r="K172" s="32"/>
      <c r="L172" s="32"/>
      <c r="M172" s="32"/>
      <c r="N172" s="32"/>
      <c r="O172" s="32"/>
      <c r="P172" s="32"/>
      <c r="Q172" s="32"/>
      <c r="R172" s="32"/>
      <c r="S172" s="32"/>
    </row>
    <row r="173" spans="1:19">
      <c r="A173" s="32"/>
      <c r="B173" s="32"/>
      <c r="C173" s="32"/>
      <c r="D173" s="32"/>
      <c r="E173" s="32"/>
      <c r="F173" s="32"/>
      <c r="H173" s="32"/>
      <c r="I173" s="32"/>
      <c r="J173" s="32"/>
      <c r="K173" s="32"/>
      <c r="L173" s="32"/>
      <c r="M173" s="32"/>
      <c r="N173" s="32"/>
      <c r="O173" s="32"/>
      <c r="P173" s="32"/>
      <c r="Q173" s="32"/>
      <c r="R173" s="32"/>
      <c r="S173" s="32"/>
    </row>
    <row r="174" spans="1:19">
      <c r="A174" s="32"/>
      <c r="B174" s="32"/>
      <c r="C174" s="32"/>
      <c r="D174" s="32"/>
      <c r="E174" s="32"/>
      <c r="F174" s="32"/>
      <c r="H174" s="32"/>
      <c r="I174" s="32"/>
      <c r="J174" s="32"/>
      <c r="K174" s="32"/>
      <c r="L174" s="32"/>
      <c r="M174" s="32"/>
      <c r="N174" s="32"/>
      <c r="O174" s="32"/>
      <c r="P174" s="32"/>
      <c r="Q174" s="32"/>
      <c r="R174" s="32"/>
      <c r="S174" s="32"/>
    </row>
    <row r="175" spans="1:19">
      <c r="A175" s="32"/>
      <c r="B175" s="32"/>
      <c r="C175" s="32"/>
      <c r="D175" s="32"/>
      <c r="E175" s="32"/>
      <c r="F175" s="32"/>
      <c r="H175" s="32"/>
      <c r="I175" s="32"/>
      <c r="J175" s="32"/>
      <c r="K175" s="32"/>
      <c r="L175" s="32"/>
      <c r="M175" s="32"/>
      <c r="N175" s="32"/>
      <c r="O175" s="32"/>
      <c r="P175" s="32"/>
      <c r="Q175" s="32"/>
      <c r="R175" s="32"/>
      <c r="S175" s="32"/>
    </row>
    <row r="176" spans="1:19">
      <c r="A176" s="32"/>
      <c r="B176" s="32"/>
      <c r="C176" s="32"/>
      <c r="D176" s="32"/>
      <c r="E176" s="32"/>
      <c r="F176" s="32"/>
      <c r="H176" s="32"/>
      <c r="I176" s="32"/>
      <c r="J176" s="32"/>
      <c r="K176" s="32"/>
      <c r="L176" s="32"/>
      <c r="M176" s="32"/>
      <c r="N176" s="32"/>
      <c r="O176" s="32"/>
      <c r="P176" s="32"/>
      <c r="Q176" s="32"/>
      <c r="R176" s="32"/>
      <c r="S176" s="32"/>
    </row>
    <row r="177" spans="1:19">
      <c r="A177" s="32"/>
      <c r="B177" s="32"/>
      <c r="C177" s="32"/>
      <c r="D177" s="32"/>
      <c r="E177" s="32"/>
      <c r="F177" s="32"/>
      <c r="H177" s="32"/>
      <c r="I177" s="32"/>
      <c r="J177" s="32"/>
      <c r="K177" s="32"/>
      <c r="L177" s="32"/>
      <c r="M177" s="32"/>
      <c r="N177" s="32"/>
      <c r="O177" s="32"/>
      <c r="P177" s="32"/>
      <c r="Q177" s="32"/>
      <c r="R177" s="32"/>
      <c r="S177" s="32"/>
    </row>
    <row r="178" spans="1:19">
      <c r="A178" s="32"/>
      <c r="B178" s="32"/>
      <c r="C178" s="32"/>
      <c r="D178" s="32"/>
      <c r="E178" s="32"/>
      <c r="F178" s="32"/>
      <c r="H178" s="32"/>
      <c r="I178" s="32"/>
      <c r="J178" s="32"/>
      <c r="K178" s="32"/>
      <c r="L178" s="32"/>
      <c r="M178" s="32"/>
      <c r="N178" s="32"/>
      <c r="O178" s="32"/>
      <c r="P178" s="32"/>
      <c r="Q178" s="32"/>
      <c r="R178" s="32"/>
      <c r="S178" s="32"/>
    </row>
    <row r="179" spans="1:19">
      <c r="A179" s="32"/>
      <c r="B179" s="32"/>
      <c r="C179" s="32"/>
      <c r="D179" s="32"/>
      <c r="E179" s="32"/>
      <c r="F179" s="32"/>
      <c r="H179" s="32"/>
      <c r="I179" s="32"/>
      <c r="J179" s="32"/>
      <c r="K179" s="32"/>
      <c r="L179" s="32"/>
      <c r="M179" s="32"/>
      <c r="N179" s="32"/>
      <c r="O179" s="32"/>
      <c r="P179" s="32"/>
      <c r="Q179" s="32"/>
      <c r="R179" s="32"/>
      <c r="S179" s="32"/>
    </row>
    <row r="180" spans="1:19">
      <c r="A180" s="32"/>
      <c r="B180" s="32"/>
      <c r="C180" s="32"/>
      <c r="D180" s="32"/>
      <c r="E180" s="32"/>
      <c r="F180" s="32"/>
      <c r="H180" s="32"/>
      <c r="I180" s="32"/>
      <c r="J180" s="32"/>
      <c r="K180" s="32"/>
      <c r="L180" s="32"/>
      <c r="M180" s="32"/>
      <c r="N180" s="32"/>
      <c r="O180" s="32"/>
      <c r="P180" s="32"/>
      <c r="Q180" s="32"/>
      <c r="R180" s="32"/>
      <c r="S180" s="32"/>
    </row>
    <row r="181" spans="1:19">
      <c r="A181" s="32"/>
      <c r="B181" s="32"/>
      <c r="C181" s="32"/>
      <c r="D181" s="32"/>
      <c r="E181" s="32"/>
      <c r="F181" s="32"/>
      <c r="H181" s="32"/>
      <c r="I181" s="32"/>
      <c r="J181" s="32"/>
      <c r="K181" s="32"/>
      <c r="L181" s="32"/>
      <c r="M181" s="32"/>
      <c r="N181" s="32"/>
      <c r="O181" s="32"/>
      <c r="P181" s="32"/>
      <c r="Q181" s="32"/>
      <c r="R181" s="32"/>
      <c r="S181" s="32"/>
    </row>
    <row r="182" spans="1:19">
      <c r="A182" s="32"/>
      <c r="B182" s="32"/>
      <c r="C182" s="32"/>
      <c r="D182" s="32"/>
      <c r="E182" s="32"/>
      <c r="F182" s="32"/>
      <c r="H182" s="32"/>
      <c r="I182" s="32"/>
      <c r="J182" s="32"/>
      <c r="K182" s="32"/>
      <c r="L182" s="32"/>
      <c r="M182" s="32"/>
      <c r="N182" s="32"/>
      <c r="O182" s="32"/>
      <c r="P182" s="32"/>
      <c r="Q182" s="32"/>
      <c r="R182" s="32"/>
      <c r="S182" s="32"/>
    </row>
    <row r="183" spans="1:19">
      <c r="A183" s="32"/>
      <c r="B183" s="32"/>
      <c r="C183" s="32"/>
      <c r="D183" s="32"/>
      <c r="E183" s="32"/>
      <c r="F183" s="32"/>
      <c r="H183" s="32"/>
      <c r="I183" s="32"/>
      <c r="J183" s="32"/>
      <c r="K183" s="32"/>
      <c r="L183" s="32"/>
      <c r="M183" s="32"/>
      <c r="N183" s="32"/>
      <c r="O183" s="32"/>
      <c r="P183" s="32"/>
      <c r="Q183" s="32"/>
      <c r="R183" s="32"/>
      <c r="S183" s="32"/>
    </row>
    <row r="184" spans="1:19">
      <c r="A184" s="32"/>
      <c r="B184" s="32"/>
      <c r="C184" s="32"/>
      <c r="D184" s="32"/>
      <c r="E184" s="32"/>
      <c r="F184" s="32"/>
      <c r="H184" s="32"/>
      <c r="I184" s="32"/>
      <c r="J184" s="32"/>
      <c r="K184" s="32"/>
      <c r="L184" s="32"/>
      <c r="M184" s="32"/>
      <c r="N184" s="32"/>
      <c r="O184" s="32"/>
      <c r="P184" s="32"/>
      <c r="Q184" s="32"/>
      <c r="R184" s="32"/>
      <c r="S184" s="32"/>
    </row>
    <row r="185" spans="1:19">
      <c r="A185" s="32"/>
      <c r="B185" s="32"/>
      <c r="C185" s="32"/>
      <c r="D185" s="32"/>
      <c r="E185" s="32"/>
      <c r="F185" s="32"/>
      <c r="H185" s="32"/>
      <c r="I185" s="32"/>
      <c r="J185" s="32"/>
      <c r="K185" s="32"/>
      <c r="L185" s="32"/>
      <c r="M185" s="32"/>
      <c r="N185" s="32"/>
      <c r="O185" s="32"/>
      <c r="P185" s="32"/>
      <c r="Q185" s="32"/>
      <c r="R185" s="32"/>
      <c r="S185" s="32"/>
    </row>
    <row r="186" spans="1:19">
      <c r="A186" s="32"/>
      <c r="B186" s="32"/>
      <c r="C186" s="32"/>
      <c r="D186" s="32"/>
      <c r="E186" s="32"/>
      <c r="F186" s="32"/>
      <c r="H186" s="32"/>
      <c r="I186" s="32"/>
      <c r="J186" s="32"/>
      <c r="K186" s="32"/>
      <c r="L186" s="32"/>
      <c r="M186" s="32"/>
      <c r="N186" s="32"/>
      <c r="O186" s="32"/>
      <c r="P186" s="32"/>
      <c r="Q186" s="32"/>
      <c r="R186" s="32"/>
      <c r="S186" s="32"/>
    </row>
    <row r="187" spans="1:19">
      <c r="A187" s="32"/>
      <c r="B187" s="32"/>
      <c r="C187" s="32"/>
      <c r="D187" s="32"/>
      <c r="E187" s="32"/>
      <c r="F187" s="32"/>
      <c r="H187" s="32"/>
      <c r="I187" s="32"/>
      <c r="J187" s="32"/>
      <c r="K187" s="32"/>
      <c r="L187" s="32"/>
      <c r="M187" s="32"/>
      <c r="N187" s="32"/>
      <c r="O187" s="32"/>
      <c r="P187" s="32"/>
      <c r="Q187" s="32"/>
      <c r="R187" s="32"/>
      <c r="S187" s="32"/>
    </row>
    <row r="188" spans="1:19">
      <c r="A188" s="32"/>
      <c r="B188" s="32"/>
      <c r="C188" s="32"/>
      <c r="D188" s="32"/>
      <c r="E188" s="32"/>
      <c r="F188" s="32"/>
      <c r="H188" s="32"/>
      <c r="I188" s="32"/>
      <c r="J188" s="32"/>
      <c r="K188" s="32"/>
      <c r="L188" s="32"/>
      <c r="M188" s="32"/>
      <c r="N188" s="32"/>
      <c r="O188" s="32"/>
      <c r="P188" s="32"/>
      <c r="Q188" s="32"/>
      <c r="R188" s="32"/>
      <c r="S188" s="32"/>
    </row>
    <row r="189" spans="1:19">
      <c r="A189" s="32"/>
      <c r="B189" s="32"/>
      <c r="C189" s="32"/>
      <c r="D189" s="32"/>
      <c r="E189" s="32"/>
      <c r="F189" s="32"/>
      <c r="H189" s="32"/>
      <c r="I189" s="32"/>
      <c r="J189" s="32"/>
      <c r="K189" s="32"/>
      <c r="L189" s="32"/>
      <c r="M189" s="32"/>
      <c r="N189" s="32"/>
      <c r="O189" s="32"/>
      <c r="P189" s="32"/>
      <c r="Q189" s="32"/>
      <c r="R189" s="32"/>
      <c r="S189" s="32"/>
    </row>
    <row r="190" spans="1:19">
      <c r="A190" s="32"/>
      <c r="B190" s="32"/>
      <c r="C190" s="32"/>
      <c r="D190" s="32"/>
      <c r="E190" s="32"/>
      <c r="F190" s="32"/>
      <c r="H190" s="32"/>
      <c r="I190" s="32"/>
      <c r="J190" s="32"/>
      <c r="K190" s="32"/>
      <c r="L190" s="32"/>
      <c r="M190" s="32"/>
      <c r="N190" s="32"/>
      <c r="O190" s="32"/>
      <c r="P190" s="32"/>
      <c r="Q190" s="32"/>
      <c r="R190" s="32"/>
      <c r="S190" s="32"/>
    </row>
    <row r="191" spans="1:19">
      <c r="A191" s="32"/>
      <c r="B191" s="32"/>
      <c r="C191" s="32"/>
      <c r="D191" s="32"/>
      <c r="E191" s="32"/>
      <c r="F191" s="32"/>
      <c r="H191" s="32"/>
      <c r="I191" s="32"/>
      <c r="J191" s="32"/>
      <c r="K191" s="32"/>
      <c r="L191" s="32"/>
      <c r="M191" s="32"/>
      <c r="N191" s="32"/>
      <c r="O191" s="32"/>
      <c r="P191" s="32"/>
      <c r="Q191" s="32"/>
      <c r="R191" s="32"/>
      <c r="S191" s="32"/>
    </row>
    <row r="192" spans="1:19">
      <c r="A192" s="32"/>
      <c r="B192" s="32"/>
      <c r="C192" s="32"/>
      <c r="D192" s="32"/>
      <c r="E192" s="32"/>
      <c r="F192" s="32"/>
      <c r="H192" s="32"/>
      <c r="I192" s="32"/>
      <c r="J192" s="32"/>
      <c r="K192" s="32"/>
      <c r="L192" s="32"/>
      <c r="M192" s="32"/>
      <c r="N192" s="32"/>
      <c r="O192" s="32"/>
      <c r="P192" s="32"/>
      <c r="Q192" s="32"/>
      <c r="R192" s="32"/>
      <c r="S192" s="32"/>
    </row>
    <row r="193" spans="1:19">
      <c r="A193" s="32"/>
      <c r="B193" s="32"/>
      <c r="C193" s="32"/>
      <c r="D193" s="32"/>
      <c r="E193" s="32"/>
      <c r="F193" s="32"/>
      <c r="H193" s="32"/>
      <c r="I193" s="32"/>
      <c r="J193" s="32"/>
      <c r="K193" s="32"/>
      <c r="L193" s="32"/>
      <c r="M193" s="32"/>
      <c r="N193" s="32"/>
      <c r="O193" s="32"/>
      <c r="P193" s="32"/>
      <c r="Q193" s="32"/>
      <c r="R193" s="32"/>
      <c r="S193" s="32"/>
    </row>
    <row r="194" spans="1:19">
      <c r="A194" s="32"/>
      <c r="B194" s="32"/>
      <c r="C194" s="32"/>
      <c r="D194" s="32"/>
      <c r="E194" s="32"/>
      <c r="F194" s="32"/>
      <c r="H194" s="32"/>
      <c r="I194" s="32"/>
      <c r="J194" s="32"/>
      <c r="K194" s="32"/>
      <c r="L194" s="32"/>
      <c r="M194" s="32"/>
      <c r="N194" s="32"/>
      <c r="O194" s="32"/>
      <c r="P194" s="32"/>
      <c r="Q194" s="32"/>
      <c r="R194" s="32"/>
      <c r="S194" s="32"/>
    </row>
    <row r="195" spans="1:19">
      <c r="A195" s="32"/>
      <c r="B195" s="32"/>
      <c r="C195" s="32"/>
      <c r="D195" s="32"/>
      <c r="E195" s="32"/>
      <c r="F195" s="32"/>
      <c r="H195" s="32"/>
      <c r="I195" s="32"/>
      <c r="J195" s="32"/>
      <c r="K195" s="32"/>
      <c r="L195" s="32"/>
      <c r="M195" s="32"/>
      <c r="N195" s="32"/>
      <c r="O195" s="32"/>
      <c r="P195" s="32"/>
      <c r="Q195" s="32"/>
      <c r="R195" s="32"/>
      <c r="S195" s="32"/>
    </row>
    <row r="196" spans="1:19">
      <c r="A196" s="32"/>
      <c r="B196" s="32"/>
      <c r="C196" s="32"/>
      <c r="D196" s="32"/>
      <c r="E196" s="32"/>
      <c r="F196" s="32"/>
      <c r="H196" s="32"/>
      <c r="I196" s="32"/>
      <c r="J196" s="32"/>
      <c r="K196" s="32"/>
      <c r="L196" s="32"/>
      <c r="M196" s="32"/>
      <c r="N196" s="32"/>
      <c r="O196" s="32"/>
      <c r="P196" s="32"/>
      <c r="Q196" s="32"/>
      <c r="R196" s="32"/>
      <c r="S196" s="32"/>
    </row>
    <row r="197" spans="1:19">
      <c r="A197" s="32"/>
      <c r="B197" s="32"/>
      <c r="C197" s="32"/>
      <c r="D197" s="32"/>
      <c r="E197" s="32"/>
      <c r="F197" s="32"/>
      <c r="H197" s="32"/>
      <c r="I197" s="32"/>
      <c r="J197" s="32"/>
      <c r="K197" s="32"/>
      <c r="L197" s="32"/>
      <c r="M197" s="32"/>
      <c r="N197" s="32"/>
      <c r="O197" s="32"/>
      <c r="P197" s="32"/>
      <c r="Q197" s="32"/>
      <c r="R197" s="32"/>
      <c r="S197" s="32"/>
    </row>
    <row r="198" spans="1:19">
      <c r="A198" s="32"/>
      <c r="B198" s="32"/>
      <c r="C198" s="32"/>
      <c r="D198" s="32"/>
      <c r="E198" s="32"/>
      <c r="F198" s="32"/>
      <c r="H198" s="32"/>
      <c r="I198" s="32"/>
      <c r="J198" s="32"/>
      <c r="K198" s="32"/>
      <c r="L198" s="32"/>
      <c r="M198" s="32"/>
      <c r="N198" s="32"/>
      <c r="O198" s="32"/>
      <c r="P198" s="32"/>
      <c r="Q198" s="32"/>
      <c r="R198" s="32"/>
      <c r="S198" s="32"/>
    </row>
    <row r="199" spans="1:19">
      <c r="A199" s="32"/>
      <c r="B199" s="32"/>
      <c r="C199" s="32"/>
      <c r="D199" s="32"/>
      <c r="E199" s="32"/>
      <c r="F199" s="32"/>
      <c r="H199" s="32"/>
      <c r="I199" s="32"/>
      <c r="J199" s="32"/>
      <c r="K199" s="32"/>
      <c r="L199" s="32"/>
      <c r="M199" s="32"/>
      <c r="N199" s="32"/>
      <c r="O199" s="32"/>
      <c r="P199" s="32"/>
      <c r="Q199" s="32"/>
      <c r="R199" s="32"/>
      <c r="S199" s="32"/>
    </row>
    <row r="200" spans="1:19">
      <c r="A200" s="32"/>
      <c r="B200" s="32"/>
      <c r="C200" s="32"/>
      <c r="D200" s="32"/>
      <c r="E200" s="32"/>
      <c r="F200" s="32"/>
      <c r="H200" s="32"/>
      <c r="I200" s="32"/>
      <c r="J200" s="32"/>
      <c r="K200" s="32"/>
      <c r="L200" s="32"/>
      <c r="M200" s="32"/>
      <c r="N200" s="32"/>
      <c r="O200" s="32"/>
      <c r="P200" s="32"/>
      <c r="Q200" s="32"/>
      <c r="R200" s="32"/>
      <c r="S200" s="32"/>
    </row>
    <row r="201" spans="1:19">
      <c r="A201" s="32"/>
      <c r="B201" s="32"/>
      <c r="C201" s="32"/>
      <c r="D201" s="32"/>
      <c r="E201" s="32"/>
      <c r="F201" s="32"/>
      <c r="H201" s="32"/>
      <c r="I201" s="32"/>
      <c r="J201" s="32"/>
      <c r="K201" s="32"/>
      <c r="L201" s="32"/>
      <c r="M201" s="32"/>
      <c r="N201" s="32"/>
      <c r="O201" s="32"/>
      <c r="P201" s="32"/>
      <c r="Q201" s="32"/>
      <c r="R201" s="32"/>
      <c r="S201" s="32"/>
    </row>
    <row r="202" spans="1:19">
      <c r="A202" s="32"/>
      <c r="B202" s="32"/>
      <c r="C202" s="32"/>
      <c r="D202" s="32"/>
      <c r="E202" s="32"/>
      <c r="F202" s="32"/>
      <c r="H202" s="32"/>
      <c r="I202" s="32"/>
      <c r="J202" s="32"/>
      <c r="K202" s="32"/>
      <c r="L202" s="32"/>
      <c r="M202" s="32"/>
      <c r="N202" s="32"/>
      <c r="O202" s="32"/>
      <c r="P202" s="32"/>
      <c r="Q202" s="32"/>
      <c r="R202" s="32"/>
      <c r="S202" s="32"/>
    </row>
    <row r="203" spans="1:19">
      <c r="A203" s="32"/>
      <c r="B203" s="32"/>
      <c r="C203" s="32"/>
      <c r="D203" s="32"/>
      <c r="E203" s="32"/>
      <c r="F203" s="32"/>
      <c r="H203" s="32"/>
      <c r="I203" s="32"/>
      <c r="J203" s="32"/>
      <c r="K203" s="32"/>
      <c r="L203" s="32"/>
      <c r="M203" s="32"/>
      <c r="N203" s="32"/>
      <c r="O203" s="32"/>
      <c r="P203" s="32"/>
      <c r="Q203" s="32"/>
      <c r="R203" s="32"/>
      <c r="S203" s="32"/>
    </row>
    <row r="204" spans="1:19">
      <c r="A204" s="32"/>
      <c r="B204" s="32"/>
      <c r="C204" s="32"/>
      <c r="D204" s="32"/>
      <c r="E204" s="32"/>
      <c r="F204" s="32"/>
      <c r="H204" s="32"/>
      <c r="I204" s="32"/>
      <c r="J204" s="32"/>
      <c r="K204" s="32"/>
      <c r="L204" s="32"/>
      <c r="M204" s="32"/>
      <c r="N204" s="32"/>
      <c r="O204" s="32"/>
      <c r="P204" s="32"/>
      <c r="Q204" s="32"/>
      <c r="R204" s="32"/>
      <c r="S204" s="32"/>
    </row>
    <row r="205" spans="1:19">
      <c r="A205" s="32"/>
      <c r="B205" s="32"/>
      <c r="C205" s="32"/>
      <c r="D205" s="32"/>
      <c r="E205" s="32"/>
      <c r="F205" s="32"/>
      <c r="H205" s="32"/>
      <c r="I205" s="32"/>
      <c r="J205" s="32"/>
      <c r="K205" s="32"/>
      <c r="L205" s="32"/>
      <c r="M205" s="32"/>
      <c r="N205" s="32"/>
      <c r="O205" s="32"/>
      <c r="P205" s="32"/>
      <c r="Q205" s="32"/>
      <c r="R205" s="32"/>
      <c r="S205" s="32"/>
    </row>
    <row r="206" spans="1:19">
      <c r="A206" s="32"/>
      <c r="B206" s="32"/>
      <c r="C206" s="32"/>
      <c r="D206" s="32"/>
      <c r="E206" s="32"/>
      <c r="F206" s="32"/>
      <c r="H206" s="32"/>
      <c r="I206" s="32"/>
      <c r="J206" s="32"/>
      <c r="K206" s="32"/>
      <c r="L206" s="32"/>
      <c r="M206" s="32"/>
      <c r="N206" s="32"/>
      <c r="O206" s="32"/>
      <c r="P206" s="32"/>
      <c r="Q206" s="32"/>
      <c r="R206" s="32"/>
      <c r="S206" s="32"/>
    </row>
    <row r="207" spans="1:19">
      <c r="A207" s="32"/>
      <c r="B207" s="32"/>
      <c r="C207" s="32"/>
      <c r="D207" s="32"/>
      <c r="E207" s="32"/>
      <c r="F207" s="32"/>
      <c r="H207" s="32"/>
      <c r="I207" s="32"/>
      <c r="J207" s="32"/>
      <c r="K207" s="32"/>
      <c r="L207" s="32"/>
      <c r="M207" s="32"/>
      <c r="N207" s="32"/>
      <c r="O207" s="32"/>
      <c r="P207" s="32"/>
      <c r="Q207" s="32"/>
      <c r="R207" s="32"/>
      <c r="S207" s="32"/>
    </row>
    <row r="208" spans="1:19">
      <c r="A208" s="32"/>
      <c r="B208" s="32"/>
      <c r="C208" s="32"/>
      <c r="D208" s="32"/>
      <c r="E208" s="32"/>
      <c r="F208" s="32"/>
      <c r="H208" s="32"/>
      <c r="I208" s="32"/>
      <c r="J208" s="32"/>
      <c r="K208" s="32"/>
      <c r="L208" s="32"/>
      <c r="M208" s="32"/>
      <c r="N208" s="32"/>
      <c r="O208" s="32"/>
      <c r="P208" s="32"/>
      <c r="Q208" s="32"/>
      <c r="R208" s="32"/>
      <c r="S208" s="32"/>
    </row>
    <row r="209" spans="1:19">
      <c r="A209" s="32"/>
      <c r="B209" s="32"/>
      <c r="C209" s="32"/>
      <c r="D209" s="32"/>
      <c r="E209" s="32"/>
      <c r="F209" s="32"/>
      <c r="H209" s="32"/>
      <c r="I209" s="32"/>
      <c r="J209" s="32"/>
      <c r="K209" s="32"/>
      <c r="L209" s="32"/>
      <c r="M209" s="32"/>
      <c r="N209" s="32"/>
      <c r="O209" s="32"/>
      <c r="P209" s="32"/>
      <c r="Q209" s="32"/>
      <c r="R209" s="32"/>
      <c r="S209" s="32"/>
    </row>
    <row r="210" spans="1:19">
      <c r="A210" s="32"/>
      <c r="B210" s="32"/>
      <c r="C210" s="32"/>
      <c r="D210" s="32"/>
      <c r="E210" s="32"/>
      <c r="F210" s="32"/>
      <c r="H210" s="32"/>
      <c r="I210" s="32"/>
      <c r="J210" s="32"/>
      <c r="K210" s="32"/>
      <c r="L210" s="32"/>
      <c r="M210" s="32"/>
      <c r="N210" s="32"/>
      <c r="O210" s="32"/>
      <c r="P210" s="32"/>
      <c r="Q210" s="32"/>
      <c r="R210" s="32"/>
      <c r="S210" s="32"/>
    </row>
    <row r="211" spans="1:19">
      <c r="A211" s="32"/>
      <c r="B211" s="32"/>
      <c r="C211" s="32"/>
      <c r="D211" s="32"/>
      <c r="E211" s="32"/>
      <c r="F211" s="32"/>
      <c r="H211" s="32"/>
      <c r="I211" s="32"/>
      <c r="J211" s="32"/>
      <c r="K211" s="32"/>
      <c r="L211" s="32"/>
      <c r="M211" s="32"/>
      <c r="N211" s="32"/>
      <c r="O211" s="32"/>
      <c r="P211" s="32"/>
      <c r="Q211" s="32"/>
      <c r="R211" s="32"/>
      <c r="S211" s="32"/>
    </row>
    <row r="212" spans="1:19">
      <c r="A212" s="32"/>
      <c r="B212" s="32"/>
      <c r="C212" s="32"/>
      <c r="D212" s="32"/>
      <c r="E212" s="32"/>
      <c r="F212" s="32"/>
      <c r="H212" s="32"/>
      <c r="I212" s="32"/>
      <c r="J212" s="32"/>
      <c r="K212" s="32"/>
      <c r="L212" s="32"/>
      <c r="M212" s="32"/>
      <c r="N212" s="32"/>
      <c r="O212" s="32"/>
      <c r="P212" s="32"/>
      <c r="Q212" s="32"/>
      <c r="R212" s="32"/>
      <c r="S212" s="32"/>
    </row>
    <row r="213" spans="1:19">
      <c r="A213" s="32"/>
      <c r="B213" s="32"/>
      <c r="C213" s="32"/>
      <c r="D213" s="32"/>
      <c r="E213" s="32"/>
      <c r="F213" s="32"/>
      <c r="H213" s="32"/>
      <c r="I213" s="32"/>
      <c r="J213" s="32"/>
      <c r="K213" s="32"/>
      <c r="L213" s="32"/>
      <c r="M213" s="32"/>
      <c r="N213" s="32"/>
      <c r="O213" s="32"/>
      <c r="P213" s="32"/>
      <c r="Q213" s="32"/>
      <c r="R213" s="32"/>
      <c r="S213" s="32"/>
    </row>
    <row r="214" spans="1:19">
      <c r="A214" s="32"/>
      <c r="B214" s="32"/>
      <c r="C214" s="32"/>
      <c r="D214" s="32"/>
      <c r="E214" s="32"/>
      <c r="F214" s="32"/>
      <c r="H214" s="32"/>
      <c r="I214" s="32"/>
      <c r="J214" s="32"/>
      <c r="K214" s="32"/>
      <c r="L214" s="32"/>
      <c r="M214" s="32"/>
      <c r="N214" s="32"/>
      <c r="O214" s="32"/>
      <c r="P214" s="32"/>
      <c r="Q214" s="32"/>
      <c r="R214" s="32"/>
      <c r="S214" s="32"/>
    </row>
    <row r="215" spans="1:19">
      <c r="A215" s="32"/>
      <c r="B215" s="32"/>
      <c r="C215" s="32"/>
      <c r="D215" s="32"/>
      <c r="E215" s="32"/>
      <c r="F215" s="32"/>
      <c r="H215" s="32"/>
      <c r="I215" s="32"/>
      <c r="J215" s="32"/>
      <c r="K215" s="32"/>
      <c r="L215" s="32"/>
      <c r="M215" s="32"/>
      <c r="N215" s="32"/>
      <c r="O215" s="32"/>
      <c r="P215" s="32"/>
      <c r="Q215" s="32"/>
      <c r="R215" s="32"/>
      <c r="S215" s="32"/>
    </row>
    <row r="216" spans="1:19">
      <c r="A216" s="32"/>
      <c r="B216" s="32"/>
      <c r="C216" s="32"/>
      <c r="D216" s="32"/>
      <c r="E216" s="32"/>
      <c r="F216" s="32"/>
      <c r="H216" s="32"/>
      <c r="I216" s="32"/>
      <c r="J216" s="32"/>
      <c r="K216" s="32"/>
      <c r="L216" s="32"/>
      <c r="M216" s="32"/>
      <c r="N216" s="32"/>
      <c r="O216" s="32"/>
      <c r="P216" s="32"/>
      <c r="Q216" s="32"/>
      <c r="R216" s="32"/>
      <c r="S216" s="32"/>
    </row>
    <row r="217" spans="1:19">
      <c r="A217" s="32"/>
      <c r="B217" s="32"/>
      <c r="C217" s="32"/>
      <c r="D217" s="32"/>
      <c r="E217" s="32"/>
      <c r="F217" s="32"/>
      <c r="H217" s="32"/>
      <c r="I217" s="32"/>
      <c r="J217" s="32"/>
      <c r="K217" s="32"/>
      <c r="L217" s="32"/>
      <c r="M217" s="32"/>
      <c r="N217" s="32"/>
      <c r="O217" s="32"/>
      <c r="P217" s="32"/>
      <c r="Q217" s="32"/>
      <c r="R217" s="32"/>
      <c r="S217" s="32"/>
    </row>
    <row r="218" spans="1:19">
      <c r="A218" s="32"/>
      <c r="B218" s="32"/>
      <c r="C218" s="32"/>
      <c r="D218" s="32"/>
      <c r="E218" s="32"/>
      <c r="F218" s="32"/>
      <c r="H218" s="32"/>
      <c r="I218" s="32"/>
      <c r="J218" s="32"/>
      <c r="K218" s="32"/>
      <c r="L218" s="32"/>
      <c r="M218" s="32"/>
      <c r="N218" s="32"/>
      <c r="O218" s="32"/>
      <c r="P218" s="32"/>
      <c r="Q218" s="32"/>
      <c r="R218" s="32"/>
      <c r="S218" s="32"/>
    </row>
    <row r="219" spans="1:19">
      <c r="A219" s="32"/>
      <c r="B219" s="32"/>
      <c r="C219" s="32"/>
      <c r="D219" s="32"/>
      <c r="E219" s="32"/>
      <c r="F219" s="32"/>
      <c r="H219" s="32"/>
      <c r="I219" s="32"/>
      <c r="J219" s="32"/>
      <c r="K219" s="32"/>
      <c r="L219" s="32"/>
      <c r="M219" s="32"/>
      <c r="N219" s="32"/>
      <c r="O219" s="32"/>
      <c r="P219" s="32"/>
      <c r="Q219" s="32"/>
      <c r="R219" s="32"/>
      <c r="S219" s="32"/>
    </row>
    <row r="220" spans="1:19">
      <c r="A220" s="32"/>
      <c r="B220" s="32"/>
      <c r="C220" s="32"/>
      <c r="D220" s="32"/>
      <c r="E220" s="32"/>
      <c r="F220" s="32"/>
      <c r="H220" s="32"/>
      <c r="I220" s="32"/>
      <c r="J220" s="32"/>
      <c r="K220" s="32"/>
      <c r="L220" s="32"/>
      <c r="M220" s="32"/>
      <c r="N220" s="32"/>
      <c r="O220" s="32"/>
      <c r="P220" s="32"/>
      <c r="Q220" s="32"/>
      <c r="R220" s="32"/>
      <c r="S220" s="32"/>
    </row>
    <row r="221" spans="1:19">
      <c r="A221" s="32"/>
      <c r="B221" s="32"/>
      <c r="C221" s="32"/>
      <c r="D221" s="32"/>
      <c r="E221" s="32"/>
      <c r="F221" s="32"/>
      <c r="H221" s="32"/>
      <c r="I221" s="32"/>
      <c r="J221" s="32"/>
      <c r="K221" s="32"/>
      <c r="L221" s="32"/>
      <c r="M221" s="32"/>
      <c r="N221" s="32"/>
      <c r="O221" s="32"/>
      <c r="P221" s="32"/>
      <c r="Q221" s="32"/>
      <c r="R221" s="32"/>
      <c r="S221" s="32"/>
    </row>
    <row r="222" spans="1:19">
      <c r="A222" s="32"/>
      <c r="B222" s="32"/>
      <c r="C222" s="32"/>
      <c r="D222" s="32"/>
      <c r="E222" s="32"/>
      <c r="F222" s="32"/>
      <c r="H222" s="32"/>
      <c r="I222" s="32"/>
      <c r="J222" s="32"/>
      <c r="K222" s="32"/>
      <c r="L222" s="32"/>
      <c r="M222" s="32"/>
      <c r="N222" s="32"/>
      <c r="O222" s="32"/>
      <c r="P222" s="32"/>
      <c r="Q222" s="32"/>
      <c r="R222" s="32"/>
      <c r="S222" s="32"/>
    </row>
    <row r="223" spans="1:19">
      <c r="A223" s="32"/>
      <c r="B223" s="32"/>
      <c r="C223" s="32"/>
      <c r="D223" s="32"/>
      <c r="E223" s="32"/>
      <c r="F223" s="32"/>
      <c r="H223" s="32"/>
      <c r="I223" s="32"/>
      <c r="J223" s="32"/>
      <c r="K223" s="32"/>
      <c r="L223" s="32"/>
      <c r="M223" s="32"/>
      <c r="N223" s="32"/>
      <c r="O223" s="32"/>
      <c r="P223" s="32"/>
      <c r="Q223" s="32"/>
      <c r="R223" s="32"/>
      <c r="S223" s="32"/>
    </row>
    <row r="224" spans="1:19">
      <c r="A224" s="32"/>
      <c r="B224" s="32"/>
      <c r="C224" s="32"/>
      <c r="D224" s="32"/>
      <c r="E224" s="32"/>
      <c r="F224" s="32"/>
      <c r="H224" s="32"/>
      <c r="I224" s="32"/>
      <c r="J224" s="32"/>
      <c r="K224" s="32"/>
      <c r="L224" s="32"/>
      <c r="M224" s="32"/>
      <c r="N224" s="32"/>
      <c r="O224" s="32"/>
      <c r="P224" s="32"/>
      <c r="Q224" s="32"/>
      <c r="R224" s="32"/>
      <c r="S224" s="32"/>
    </row>
    <row r="225" spans="1:19">
      <c r="A225" s="32"/>
      <c r="B225" s="32"/>
      <c r="C225" s="32"/>
      <c r="D225" s="32"/>
      <c r="E225" s="32"/>
      <c r="F225" s="32"/>
      <c r="H225" s="32"/>
      <c r="I225" s="32"/>
      <c r="J225" s="32"/>
      <c r="K225" s="32"/>
      <c r="L225" s="32"/>
      <c r="M225" s="32"/>
      <c r="N225" s="32"/>
      <c r="O225" s="32"/>
      <c r="P225" s="32"/>
      <c r="Q225" s="32"/>
      <c r="R225" s="32"/>
      <c r="S225" s="32"/>
    </row>
    <row r="226" spans="1:19">
      <c r="A226" s="32"/>
      <c r="B226" s="32"/>
      <c r="C226" s="32"/>
      <c r="D226" s="32"/>
      <c r="E226" s="32"/>
      <c r="F226" s="32"/>
      <c r="H226" s="32"/>
      <c r="I226" s="32"/>
      <c r="J226" s="32"/>
      <c r="K226" s="32"/>
      <c r="L226" s="32"/>
      <c r="M226" s="32"/>
      <c r="N226" s="32"/>
      <c r="O226" s="32"/>
      <c r="P226" s="32"/>
      <c r="Q226" s="32"/>
      <c r="R226" s="32"/>
      <c r="S226" s="32"/>
    </row>
    <row r="227" spans="1:19">
      <c r="A227" s="32"/>
      <c r="B227" s="32"/>
      <c r="C227" s="32"/>
      <c r="D227" s="32"/>
      <c r="E227" s="32"/>
      <c r="F227" s="32"/>
      <c r="H227" s="32"/>
      <c r="I227" s="32"/>
      <c r="J227" s="32"/>
      <c r="K227" s="32"/>
      <c r="L227" s="32"/>
      <c r="M227" s="32"/>
      <c r="N227" s="32"/>
      <c r="O227" s="32"/>
      <c r="P227" s="32"/>
      <c r="Q227" s="32"/>
      <c r="R227" s="32"/>
      <c r="S227" s="32"/>
    </row>
    <row r="228" spans="1:19">
      <c r="A228" s="32"/>
      <c r="B228" s="32"/>
      <c r="C228" s="32"/>
      <c r="D228" s="32"/>
      <c r="E228" s="32"/>
      <c r="F228" s="32"/>
      <c r="H228" s="32"/>
      <c r="I228" s="32"/>
      <c r="J228" s="32"/>
      <c r="K228" s="32"/>
      <c r="L228" s="32"/>
      <c r="M228" s="32"/>
      <c r="N228" s="32"/>
      <c r="O228" s="32"/>
      <c r="P228" s="32"/>
      <c r="Q228" s="32"/>
      <c r="R228" s="32"/>
      <c r="S228" s="32"/>
    </row>
    <row r="229" spans="1:19">
      <c r="A229" s="32"/>
      <c r="B229" s="32"/>
      <c r="C229" s="32"/>
      <c r="D229" s="32"/>
      <c r="E229" s="32"/>
      <c r="F229" s="32"/>
      <c r="H229" s="32"/>
      <c r="I229" s="32"/>
      <c r="J229" s="32"/>
      <c r="K229" s="32"/>
      <c r="L229" s="32"/>
      <c r="M229" s="32"/>
      <c r="N229" s="32"/>
      <c r="O229" s="32"/>
      <c r="P229" s="32"/>
      <c r="Q229" s="32"/>
      <c r="R229" s="32"/>
      <c r="S229" s="32"/>
    </row>
    <row r="230" spans="1:19">
      <c r="A230" s="32"/>
      <c r="B230" s="32"/>
      <c r="C230" s="32"/>
      <c r="D230" s="32"/>
      <c r="E230" s="32"/>
      <c r="F230" s="32"/>
      <c r="H230" s="32"/>
      <c r="I230" s="32"/>
      <c r="J230" s="32"/>
      <c r="K230" s="32"/>
      <c r="L230" s="32"/>
      <c r="M230" s="32"/>
      <c r="N230" s="32"/>
      <c r="O230" s="32"/>
      <c r="P230" s="32"/>
      <c r="Q230" s="32"/>
      <c r="R230" s="32"/>
      <c r="S230" s="32"/>
    </row>
    <row r="231" spans="1:19">
      <c r="A231" s="32"/>
      <c r="B231" s="32"/>
      <c r="C231" s="32"/>
      <c r="D231" s="32"/>
      <c r="E231" s="32"/>
      <c r="F231" s="32"/>
      <c r="H231" s="32"/>
      <c r="I231" s="32"/>
      <c r="J231" s="32"/>
      <c r="K231" s="32"/>
      <c r="L231" s="32"/>
      <c r="M231" s="32"/>
      <c r="N231" s="32"/>
      <c r="O231" s="32"/>
      <c r="P231" s="32"/>
      <c r="Q231" s="32"/>
      <c r="R231" s="32"/>
      <c r="S231" s="32"/>
    </row>
    <row r="232" spans="1:19">
      <c r="A232" s="32"/>
      <c r="B232" s="32"/>
      <c r="C232" s="32"/>
      <c r="D232" s="32"/>
      <c r="E232" s="32"/>
      <c r="F232" s="32"/>
      <c r="H232" s="32"/>
      <c r="I232" s="32"/>
      <c r="J232" s="32"/>
      <c r="K232" s="32"/>
      <c r="L232" s="32"/>
      <c r="M232" s="32"/>
      <c r="N232" s="32"/>
      <c r="O232" s="32"/>
      <c r="P232" s="32"/>
      <c r="Q232" s="32"/>
      <c r="R232" s="32"/>
      <c r="S232" s="32"/>
    </row>
    <row r="233" spans="1:19">
      <c r="A233" s="32"/>
      <c r="B233" s="32"/>
      <c r="C233" s="32"/>
      <c r="D233" s="32"/>
      <c r="E233" s="32"/>
      <c r="F233" s="32"/>
      <c r="H233" s="32"/>
      <c r="I233" s="32"/>
      <c r="J233" s="32"/>
      <c r="K233" s="32"/>
      <c r="L233" s="32"/>
      <c r="M233" s="32"/>
      <c r="N233" s="32"/>
      <c r="O233" s="32"/>
      <c r="P233" s="32"/>
      <c r="Q233" s="32"/>
      <c r="R233" s="32"/>
      <c r="S233" s="32"/>
    </row>
    <row r="234" spans="1:19">
      <c r="A234" s="32"/>
      <c r="B234" s="32"/>
      <c r="C234" s="32"/>
      <c r="D234" s="32"/>
      <c r="E234" s="32"/>
      <c r="F234" s="32"/>
      <c r="H234" s="32"/>
      <c r="I234" s="32"/>
      <c r="J234" s="32"/>
      <c r="K234" s="32"/>
      <c r="L234" s="32"/>
      <c r="M234" s="32"/>
      <c r="N234" s="32"/>
      <c r="O234" s="32"/>
      <c r="P234" s="32"/>
      <c r="Q234" s="32"/>
      <c r="R234" s="32"/>
      <c r="S234" s="32"/>
    </row>
    <row r="235" spans="1:19">
      <c r="A235" s="32"/>
      <c r="B235" s="32"/>
      <c r="C235" s="32"/>
      <c r="D235" s="32"/>
      <c r="E235" s="32"/>
      <c r="F235" s="32"/>
      <c r="H235" s="32"/>
      <c r="I235" s="32"/>
      <c r="J235" s="32"/>
      <c r="K235" s="32"/>
      <c r="L235" s="32"/>
      <c r="M235" s="32"/>
      <c r="N235" s="32"/>
      <c r="O235" s="32"/>
      <c r="P235" s="32"/>
      <c r="Q235" s="32"/>
      <c r="R235" s="32"/>
      <c r="S235" s="32"/>
    </row>
    <row r="236" spans="1:19">
      <c r="A236" s="32"/>
      <c r="B236" s="32"/>
      <c r="C236" s="32"/>
      <c r="D236" s="32"/>
      <c r="E236" s="32"/>
      <c r="F236" s="32"/>
      <c r="H236" s="32"/>
      <c r="I236" s="32"/>
      <c r="J236" s="32"/>
      <c r="K236" s="32"/>
      <c r="L236" s="32"/>
      <c r="M236" s="32"/>
      <c r="N236" s="32"/>
      <c r="O236" s="32"/>
      <c r="P236" s="32"/>
      <c r="Q236" s="32"/>
      <c r="R236" s="32"/>
      <c r="S236" s="32"/>
    </row>
    <row r="237" spans="1:19">
      <c r="A237" s="32"/>
      <c r="B237" s="32"/>
      <c r="C237" s="32"/>
      <c r="D237" s="32"/>
      <c r="E237" s="32"/>
      <c r="F237" s="32"/>
      <c r="H237" s="32"/>
      <c r="I237" s="32"/>
      <c r="J237" s="32"/>
      <c r="K237" s="32"/>
      <c r="L237" s="32"/>
      <c r="M237" s="32"/>
      <c r="N237" s="32"/>
      <c r="O237" s="32"/>
      <c r="P237" s="32"/>
      <c r="Q237" s="32"/>
      <c r="R237" s="32"/>
      <c r="S237" s="32"/>
    </row>
    <row r="238" spans="1:19">
      <c r="A238" s="32"/>
      <c r="B238" s="32"/>
      <c r="C238" s="32"/>
      <c r="D238" s="32"/>
      <c r="E238" s="32"/>
      <c r="F238" s="32"/>
      <c r="H238" s="32"/>
      <c r="I238" s="32"/>
      <c r="J238" s="32"/>
      <c r="K238" s="32"/>
      <c r="L238" s="32"/>
      <c r="M238" s="32"/>
      <c r="N238" s="32"/>
      <c r="O238" s="32"/>
      <c r="P238" s="32"/>
      <c r="Q238" s="32"/>
      <c r="R238" s="32"/>
      <c r="S238" s="32"/>
    </row>
    <row r="239" spans="1:19">
      <c r="A239" s="32"/>
      <c r="B239" s="32"/>
      <c r="C239" s="32"/>
      <c r="D239" s="32"/>
      <c r="E239" s="32"/>
      <c r="F239" s="32"/>
      <c r="H239" s="32"/>
      <c r="I239" s="32"/>
      <c r="J239" s="32"/>
      <c r="K239" s="32"/>
      <c r="L239" s="32"/>
      <c r="M239" s="32"/>
      <c r="N239" s="32"/>
      <c r="O239" s="32"/>
      <c r="P239" s="32"/>
      <c r="Q239" s="32"/>
      <c r="R239" s="32"/>
      <c r="S239" s="32"/>
    </row>
    <row r="240" spans="1:19">
      <c r="A240" s="32"/>
      <c r="B240" s="32"/>
      <c r="C240" s="32"/>
      <c r="D240" s="32"/>
      <c r="E240" s="32"/>
      <c r="F240" s="32"/>
      <c r="H240" s="32"/>
      <c r="I240" s="32"/>
      <c r="J240" s="32"/>
      <c r="K240" s="32"/>
      <c r="L240" s="32"/>
      <c r="M240" s="32"/>
      <c r="N240" s="32"/>
      <c r="O240" s="32"/>
      <c r="P240" s="32"/>
      <c r="Q240" s="32"/>
      <c r="R240" s="32"/>
      <c r="S240" s="32"/>
    </row>
    <row r="241" spans="1:19">
      <c r="A241" s="32"/>
      <c r="B241" s="32"/>
      <c r="C241" s="32"/>
      <c r="D241" s="32"/>
      <c r="E241" s="32"/>
      <c r="F241" s="32"/>
      <c r="H241" s="32"/>
      <c r="I241" s="32"/>
      <c r="J241" s="32"/>
      <c r="K241" s="32"/>
      <c r="L241" s="32"/>
      <c r="M241" s="32"/>
      <c r="N241" s="32"/>
      <c r="O241" s="32"/>
      <c r="P241" s="32"/>
      <c r="Q241" s="32"/>
      <c r="R241" s="32"/>
      <c r="S241" s="32"/>
    </row>
    <row r="242" spans="1:19">
      <c r="A242" s="32"/>
      <c r="B242" s="32"/>
      <c r="C242" s="32"/>
      <c r="D242" s="32"/>
      <c r="E242" s="32"/>
      <c r="F242" s="32"/>
      <c r="H242" s="32"/>
      <c r="I242" s="32"/>
      <c r="J242" s="32"/>
      <c r="K242" s="32"/>
      <c r="L242" s="32"/>
      <c r="M242" s="32"/>
      <c r="N242" s="32"/>
      <c r="O242" s="32"/>
      <c r="P242" s="32"/>
      <c r="Q242" s="32"/>
      <c r="R242" s="32"/>
      <c r="S242" s="32"/>
    </row>
    <row r="243" spans="1:19">
      <c r="A243" s="32"/>
      <c r="B243" s="32"/>
      <c r="C243" s="32"/>
      <c r="D243" s="32"/>
      <c r="E243" s="32"/>
      <c r="F243" s="32"/>
      <c r="H243" s="32"/>
      <c r="I243" s="32"/>
      <c r="J243" s="32"/>
      <c r="K243" s="32"/>
      <c r="L243" s="32"/>
      <c r="M243" s="32"/>
      <c r="N243" s="32"/>
      <c r="O243" s="32"/>
      <c r="P243" s="32"/>
      <c r="Q243" s="32"/>
      <c r="R243" s="32"/>
      <c r="S243" s="32"/>
    </row>
    <row r="244" spans="1:19">
      <c r="A244" s="32"/>
      <c r="B244" s="32"/>
      <c r="C244" s="32"/>
      <c r="D244" s="32"/>
      <c r="E244" s="32"/>
      <c r="F244" s="32"/>
      <c r="H244" s="32"/>
      <c r="I244" s="32"/>
      <c r="J244" s="32"/>
      <c r="K244" s="32"/>
      <c r="L244" s="32"/>
      <c r="M244" s="32"/>
      <c r="N244" s="32"/>
      <c r="O244" s="32"/>
      <c r="P244" s="32"/>
      <c r="Q244" s="32"/>
      <c r="R244" s="32"/>
      <c r="S244" s="32"/>
    </row>
    <row r="245" spans="1:19">
      <c r="A245" s="32"/>
      <c r="B245" s="32"/>
      <c r="C245" s="32"/>
      <c r="D245" s="32"/>
      <c r="E245" s="32"/>
      <c r="F245" s="32"/>
      <c r="H245" s="32"/>
      <c r="I245" s="32"/>
      <c r="J245" s="32"/>
      <c r="K245" s="32"/>
      <c r="L245" s="32"/>
      <c r="M245" s="32"/>
      <c r="N245" s="32"/>
      <c r="O245" s="32"/>
      <c r="P245" s="32"/>
      <c r="Q245" s="32"/>
      <c r="R245" s="32"/>
      <c r="S245" s="32"/>
    </row>
    <row r="246" spans="1:19">
      <c r="A246" s="32"/>
      <c r="B246" s="32"/>
      <c r="C246" s="32"/>
      <c r="D246" s="32"/>
      <c r="E246" s="32"/>
      <c r="F246" s="32"/>
      <c r="H246" s="32"/>
      <c r="I246" s="32"/>
      <c r="J246" s="32"/>
      <c r="K246" s="32"/>
      <c r="L246" s="32"/>
      <c r="M246" s="32"/>
      <c r="N246" s="32"/>
      <c r="O246" s="32"/>
      <c r="P246" s="32"/>
      <c r="Q246" s="32"/>
      <c r="R246" s="32"/>
      <c r="S246" s="32"/>
    </row>
    <row r="247" spans="1:19">
      <c r="A247" s="32"/>
      <c r="B247" s="32"/>
      <c r="C247" s="32"/>
      <c r="D247" s="32"/>
      <c r="E247" s="32"/>
      <c r="F247" s="32"/>
      <c r="H247" s="32"/>
      <c r="I247" s="32"/>
      <c r="J247" s="32"/>
      <c r="K247" s="32"/>
      <c r="L247" s="32"/>
      <c r="M247" s="32"/>
      <c r="N247" s="32"/>
      <c r="O247" s="32"/>
      <c r="P247" s="32"/>
      <c r="Q247" s="32"/>
      <c r="R247" s="32"/>
      <c r="S247" s="32"/>
    </row>
    <row r="248" spans="1:19">
      <c r="A248" s="32"/>
      <c r="B248" s="32"/>
      <c r="C248" s="32"/>
      <c r="D248" s="32"/>
      <c r="E248" s="32"/>
      <c r="F248" s="32"/>
      <c r="H248" s="32"/>
      <c r="I248" s="32"/>
      <c r="J248" s="32"/>
      <c r="K248" s="32"/>
      <c r="L248" s="32"/>
      <c r="M248" s="32"/>
      <c r="N248" s="32"/>
      <c r="O248" s="32"/>
      <c r="P248" s="32"/>
      <c r="Q248" s="32"/>
      <c r="R248" s="32"/>
      <c r="S248" s="32"/>
    </row>
    <row r="249" spans="1:19">
      <c r="A249" s="32"/>
      <c r="B249" s="32"/>
      <c r="C249" s="32"/>
      <c r="D249" s="32"/>
      <c r="E249" s="32"/>
      <c r="F249" s="32"/>
      <c r="H249" s="32"/>
      <c r="I249" s="32"/>
      <c r="J249" s="32"/>
      <c r="K249" s="32"/>
      <c r="L249" s="32"/>
      <c r="M249" s="32"/>
      <c r="N249" s="32"/>
      <c r="O249" s="32"/>
      <c r="P249" s="32"/>
      <c r="Q249" s="32"/>
      <c r="R249" s="32"/>
      <c r="S249" s="32"/>
    </row>
    <row r="250" spans="1:19">
      <c r="A250" s="32"/>
      <c r="B250" s="32"/>
      <c r="C250" s="32"/>
      <c r="D250" s="32"/>
      <c r="E250" s="32"/>
      <c r="F250" s="32"/>
      <c r="H250" s="32"/>
      <c r="I250" s="32"/>
      <c r="J250" s="32"/>
      <c r="K250" s="32"/>
      <c r="L250" s="32"/>
      <c r="M250" s="32"/>
      <c r="N250" s="32"/>
      <c r="O250" s="32"/>
      <c r="P250" s="32"/>
      <c r="Q250" s="32"/>
      <c r="R250" s="32"/>
      <c r="S250" s="32"/>
    </row>
    <row r="251" spans="1:19">
      <c r="A251" s="32"/>
      <c r="B251" s="32"/>
      <c r="C251" s="32"/>
      <c r="D251" s="32"/>
      <c r="E251" s="32"/>
      <c r="F251" s="32"/>
      <c r="H251" s="32"/>
      <c r="I251" s="32"/>
      <c r="J251" s="32"/>
      <c r="K251" s="32"/>
      <c r="L251" s="32"/>
      <c r="M251" s="32"/>
      <c r="N251" s="32"/>
      <c r="O251" s="32"/>
      <c r="P251" s="32"/>
      <c r="Q251" s="32"/>
      <c r="R251" s="32"/>
      <c r="S251" s="32"/>
    </row>
    <row r="252" spans="1:19">
      <c r="A252" s="32"/>
      <c r="B252" s="32"/>
      <c r="C252" s="32"/>
      <c r="D252" s="32"/>
      <c r="E252" s="32"/>
      <c r="F252" s="32"/>
      <c r="H252" s="32"/>
      <c r="I252" s="32"/>
      <c r="J252" s="32"/>
      <c r="K252" s="32"/>
      <c r="L252" s="32"/>
      <c r="M252" s="32"/>
      <c r="N252" s="32"/>
      <c r="O252" s="32"/>
      <c r="P252" s="32"/>
      <c r="Q252" s="32"/>
      <c r="R252" s="32"/>
      <c r="S252" s="32"/>
    </row>
    <row r="253" spans="1:19">
      <c r="A253" s="32"/>
      <c r="B253" s="32"/>
      <c r="C253" s="32"/>
      <c r="D253" s="32"/>
      <c r="E253" s="32"/>
      <c r="F253" s="32"/>
      <c r="H253" s="32"/>
      <c r="I253" s="32"/>
      <c r="J253" s="32"/>
      <c r="K253" s="32"/>
      <c r="L253" s="32"/>
      <c r="M253" s="32"/>
      <c r="N253" s="32"/>
      <c r="O253" s="32"/>
      <c r="P253" s="32"/>
      <c r="Q253" s="32"/>
      <c r="R253" s="32"/>
      <c r="S253" s="32"/>
    </row>
    <row r="254" spans="1:19">
      <c r="A254" s="32"/>
      <c r="B254" s="32"/>
      <c r="C254" s="32"/>
      <c r="D254" s="32"/>
      <c r="E254" s="32"/>
      <c r="F254" s="32"/>
      <c r="H254" s="32"/>
      <c r="I254" s="32"/>
      <c r="J254" s="32"/>
      <c r="K254" s="32"/>
      <c r="L254" s="32"/>
      <c r="M254" s="32"/>
      <c r="N254" s="32"/>
      <c r="O254" s="32"/>
      <c r="P254" s="32"/>
      <c r="Q254" s="32"/>
      <c r="R254" s="32"/>
      <c r="S254" s="32"/>
    </row>
    <row r="255" spans="1:19">
      <c r="A255" s="32"/>
      <c r="B255" s="32"/>
      <c r="C255" s="32"/>
      <c r="D255" s="32"/>
      <c r="E255" s="32"/>
      <c r="F255" s="32"/>
      <c r="H255" s="32"/>
      <c r="I255" s="32"/>
      <c r="J255" s="32"/>
      <c r="K255" s="32"/>
      <c r="L255" s="32"/>
      <c r="M255" s="32"/>
      <c r="N255" s="32"/>
      <c r="O255" s="32"/>
      <c r="P255" s="32"/>
      <c r="Q255" s="32"/>
      <c r="R255" s="32"/>
      <c r="S255" s="32"/>
    </row>
    <row r="256" spans="1:19">
      <c r="A256" s="32"/>
      <c r="B256" s="32"/>
      <c r="C256" s="32"/>
      <c r="D256" s="32"/>
      <c r="E256" s="32"/>
      <c r="F256" s="32"/>
      <c r="H256" s="32"/>
      <c r="I256" s="32"/>
      <c r="J256" s="32"/>
      <c r="K256" s="32"/>
      <c r="L256" s="32"/>
      <c r="M256" s="32"/>
      <c r="N256" s="32"/>
      <c r="O256" s="32"/>
      <c r="P256" s="32"/>
      <c r="Q256" s="32"/>
      <c r="R256" s="32"/>
      <c r="S256" s="32"/>
    </row>
    <row r="257" spans="1:19">
      <c r="A257" s="32"/>
      <c r="B257" s="32"/>
      <c r="C257" s="32"/>
      <c r="D257" s="32"/>
      <c r="E257" s="32"/>
      <c r="F257" s="32"/>
      <c r="H257" s="32"/>
      <c r="I257" s="32"/>
      <c r="J257" s="32"/>
      <c r="K257" s="32"/>
      <c r="L257" s="32"/>
      <c r="M257" s="32"/>
      <c r="N257" s="32"/>
      <c r="O257" s="32"/>
      <c r="P257" s="32"/>
      <c r="Q257" s="32"/>
      <c r="R257" s="32"/>
      <c r="S257" s="32"/>
    </row>
    <row r="258" spans="1:19">
      <c r="A258" s="32"/>
      <c r="B258" s="32"/>
      <c r="C258" s="32"/>
      <c r="D258" s="32"/>
      <c r="E258" s="32"/>
      <c r="F258" s="32"/>
      <c r="H258" s="32"/>
      <c r="I258" s="32"/>
      <c r="J258" s="32"/>
      <c r="K258" s="32"/>
      <c r="L258" s="32"/>
      <c r="M258" s="32"/>
      <c r="N258" s="32"/>
      <c r="O258" s="32"/>
      <c r="P258" s="32"/>
      <c r="Q258" s="32"/>
      <c r="R258" s="32"/>
      <c r="S258" s="32"/>
    </row>
    <row r="259" spans="1:19">
      <c r="A259" s="32"/>
      <c r="B259" s="32"/>
      <c r="C259" s="32"/>
      <c r="D259" s="32"/>
      <c r="E259" s="32"/>
      <c r="F259" s="32"/>
      <c r="H259" s="32"/>
      <c r="I259" s="32"/>
      <c r="J259" s="32"/>
      <c r="K259" s="32"/>
      <c r="L259" s="32"/>
      <c r="M259" s="32"/>
      <c r="N259" s="32"/>
      <c r="O259" s="32"/>
      <c r="P259" s="32"/>
      <c r="Q259" s="32"/>
      <c r="R259" s="32"/>
      <c r="S259" s="32"/>
    </row>
    <row r="260" spans="1:19">
      <c r="A260" s="32"/>
      <c r="B260" s="32"/>
      <c r="C260" s="32"/>
      <c r="D260" s="32"/>
      <c r="E260" s="32"/>
      <c r="F260" s="32"/>
      <c r="H260" s="32"/>
      <c r="I260" s="32"/>
      <c r="J260" s="32"/>
      <c r="K260" s="32"/>
      <c r="L260" s="32"/>
      <c r="M260" s="32"/>
      <c r="N260" s="32"/>
      <c r="O260" s="32"/>
      <c r="P260" s="32"/>
      <c r="Q260" s="32"/>
      <c r="R260" s="32"/>
      <c r="S260" s="32"/>
    </row>
    <row r="261" spans="1:19">
      <c r="A261" s="32"/>
      <c r="B261" s="32"/>
      <c r="C261" s="32"/>
      <c r="D261" s="32"/>
      <c r="E261" s="32"/>
      <c r="F261" s="32"/>
      <c r="H261" s="32"/>
      <c r="I261" s="32"/>
      <c r="J261" s="32"/>
      <c r="K261" s="32"/>
      <c r="L261" s="32"/>
      <c r="M261" s="32"/>
      <c r="N261" s="32"/>
      <c r="O261" s="32"/>
      <c r="P261" s="32"/>
      <c r="Q261" s="32"/>
      <c r="R261" s="32"/>
      <c r="S261" s="32"/>
    </row>
    <row r="262" spans="1:19">
      <c r="A262" s="32"/>
      <c r="B262" s="32"/>
      <c r="C262" s="32"/>
      <c r="D262" s="32"/>
      <c r="E262" s="32"/>
      <c r="F262" s="32"/>
      <c r="H262" s="32"/>
      <c r="I262" s="32"/>
      <c r="J262" s="32"/>
      <c r="K262" s="32"/>
      <c r="L262" s="32"/>
      <c r="M262" s="32"/>
      <c r="N262" s="32"/>
      <c r="O262" s="32"/>
      <c r="P262" s="32"/>
      <c r="Q262" s="32"/>
      <c r="R262" s="32"/>
      <c r="S262" s="32"/>
    </row>
    <row r="263" spans="1:19">
      <c r="A263" s="32"/>
      <c r="B263" s="32"/>
      <c r="C263" s="32"/>
      <c r="D263" s="32"/>
      <c r="E263" s="32"/>
      <c r="F263" s="32"/>
      <c r="H263" s="32"/>
      <c r="I263" s="32"/>
      <c r="J263" s="32"/>
      <c r="K263" s="32"/>
      <c r="L263" s="32"/>
      <c r="M263" s="32"/>
      <c r="N263" s="32"/>
      <c r="O263" s="32"/>
      <c r="P263" s="32"/>
      <c r="Q263" s="32"/>
      <c r="R263" s="32"/>
      <c r="S263" s="32"/>
    </row>
    <row r="264" spans="1:19">
      <c r="A264" s="32"/>
      <c r="B264" s="32"/>
      <c r="C264" s="32"/>
      <c r="D264" s="32"/>
      <c r="E264" s="32"/>
      <c r="F264" s="32"/>
      <c r="H264" s="32"/>
      <c r="I264" s="32"/>
      <c r="J264" s="32"/>
      <c r="K264" s="32"/>
      <c r="L264" s="32"/>
      <c r="M264" s="32"/>
      <c r="N264" s="32"/>
      <c r="O264" s="32"/>
      <c r="P264" s="32"/>
      <c r="Q264" s="32"/>
      <c r="R264" s="32"/>
      <c r="S264" s="32"/>
    </row>
    <row r="265" spans="1:19">
      <c r="A265" s="32"/>
      <c r="B265" s="32"/>
      <c r="C265" s="32"/>
      <c r="D265" s="32"/>
      <c r="E265" s="32"/>
      <c r="F265" s="32"/>
      <c r="H265" s="32"/>
      <c r="I265" s="32"/>
      <c r="J265" s="32"/>
      <c r="K265" s="32"/>
      <c r="L265" s="32"/>
      <c r="M265" s="32"/>
      <c r="N265" s="32"/>
      <c r="O265" s="32"/>
      <c r="P265" s="32"/>
      <c r="Q265" s="32"/>
      <c r="R265" s="32"/>
      <c r="S265" s="32"/>
    </row>
    <row r="266" spans="1:19">
      <c r="A266" s="32"/>
      <c r="B266" s="32"/>
      <c r="C266" s="32"/>
      <c r="D266" s="32"/>
      <c r="E266" s="32"/>
      <c r="F266" s="32"/>
      <c r="H266" s="32"/>
      <c r="I266" s="32"/>
      <c r="J266" s="32"/>
      <c r="K266" s="32"/>
      <c r="L266" s="32"/>
      <c r="M266" s="32"/>
      <c r="N266" s="32"/>
      <c r="Q266" s="32"/>
      <c r="R266" s="32"/>
      <c r="S266" s="32"/>
    </row>
    <row r="267" spans="1:19">
      <c r="A267" s="32"/>
      <c r="B267" s="32"/>
      <c r="C267" s="32"/>
      <c r="D267" s="32"/>
      <c r="E267" s="32"/>
      <c r="F267" s="32"/>
      <c r="H267" s="32"/>
      <c r="I267" s="32"/>
      <c r="J267" s="32"/>
      <c r="K267" s="32"/>
      <c r="L267" s="32"/>
      <c r="M267" s="32"/>
      <c r="N267" s="32"/>
      <c r="Q267" s="32"/>
      <c r="R267" s="32"/>
      <c r="S267" s="32"/>
    </row>
    <row r="268" spans="1:19">
      <c r="A268" s="32"/>
      <c r="B268" s="32"/>
      <c r="C268" s="32"/>
      <c r="D268" s="32"/>
      <c r="E268" s="32"/>
      <c r="F268" s="32"/>
      <c r="H268" s="32"/>
      <c r="I268" s="32"/>
      <c r="J268" s="32"/>
      <c r="K268" s="32"/>
      <c r="L268" s="32"/>
      <c r="M268" s="32"/>
      <c r="N268" s="32"/>
      <c r="Q268" s="32"/>
      <c r="R268" s="32"/>
      <c r="S268" s="32"/>
    </row>
    <row r="269" spans="1:19">
      <c r="A269" s="32"/>
      <c r="B269" s="32"/>
      <c r="C269" s="32"/>
      <c r="D269" s="32"/>
      <c r="E269" s="32"/>
      <c r="F269" s="32"/>
      <c r="H269" s="32"/>
      <c r="I269" s="32"/>
      <c r="J269" s="32"/>
      <c r="K269" s="32"/>
      <c r="L269" s="32"/>
    </row>
    <row r="270" spans="1:19">
      <c r="A270" s="32"/>
      <c r="B270" s="32"/>
      <c r="C270" s="32"/>
      <c r="D270" s="32"/>
      <c r="E270" s="32"/>
      <c r="F270" s="32"/>
      <c r="H270" s="32"/>
      <c r="I270" s="32"/>
      <c r="J270" s="32"/>
      <c r="K270" s="32"/>
      <c r="L270" s="32"/>
    </row>
    <row r="271" spans="1:19">
      <c r="A271" s="32"/>
      <c r="B271" s="32"/>
      <c r="C271" s="32"/>
      <c r="D271" s="32"/>
      <c r="E271" s="32"/>
      <c r="F271" s="32"/>
      <c r="H271" s="32"/>
      <c r="I271" s="32"/>
      <c r="J271" s="32"/>
      <c r="K271" s="32"/>
      <c r="L271" s="32"/>
    </row>
    <row r="272" spans="1:19">
      <c r="A272" s="32"/>
      <c r="B272" s="32"/>
      <c r="C272" s="32"/>
      <c r="D272" s="32"/>
      <c r="E272" s="32"/>
      <c r="F272" s="32"/>
      <c r="H272" s="32"/>
      <c r="I272" s="32"/>
      <c r="J272" s="32"/>
      <c r="K272" s="32"/>
      <c r="L272" s="32"/>
    </row>
    <row r="273" spans="1:12">
      <c r="A273" s="32"/>
      <c r="B273" s="32"/>
      <c r="C273" s="32"/>
      <c r="D273" s="32"/>
      <c r="E273" s="32"/>
      <c r="F273" s="32"/>
      <c r="H273" s="32"/>
      <c r="I273" s="32"/>
      <c r="J273" s="32"/>
      <c r="K273" s="32"/>
      <c r="L273" s="32"/>
    </row>
    <row r="274" spans="1:12">
      <c r="A274" s="32"/>
      <c r="B274" s="32"/>
      <c r="C274" s="32"/>
      <c r="D274" s="32"/>
      <c r="E274" s="32"/>
      <c r="F274" s="32"/>
      <c r="H274" s="32"/>
      <c r="I274" s="32"/>
      <c r="J274" s="32"/>
      <c r="K274" s="32"/>
      <c r="L274" s="32"/>
    </row>
    <row r="275" spans="1:12">
      <c r="A275" s="32"/>
      <c r="B275" s="32"/>
      <c r="C275" s="32"/>
      <c r="D275" s="32"/>
      <c r="E275" s="32"/>
      <c r="F275" s="32"/>
      <c r="H275" s="32"/>
      <c r="I275" s="32"/>
      <c r="J275" s="32"/>
      <c r="K275" s="32"/>
      <c r="L275" s="32"/>
    </row>
  </sheetData>
  <mergeCells count="48">
    <mergeCell ref="S7:S8"/>
    <mergeCell ref="N7:N8"/>
    <mergeCell ref="O7:O8"/>
    <mergeCell ref="P7:P8"/>
    <mergeCell ref="Q7:Q8"/>
    <mergeCell ref="R7:R8"/>
    <mergeCell ref="S13:S14"/>
    <mergeCell ref="Q13:Q14"/>
    <mergeCell ref="N13:N14"/>
    <mergeCell ref="O13:O14"/>
    <mergeCell ref="R13:R14"/>
    <mergeCell ref="P13:P14"/>
    <mergeCell ref="A7:A8"/>
    <mergeCell ref="B7:B8"/>
    <mergeCell ref="C7:C8"/>
    <mergeCell ref="L7:L8"/>
    <mergeCell ref="G7:G8"/>
    <mergeCell ref="F7:F8"/>
    <mergeCell ref="M7:M8"/>
    <mergeCell ref="D7:D8"/>
    <mergeCell ref="E7:E8"/>
    <mergeCell ref="H7:H8"/>
    <mergeCell ref="F13:F14"/>
    <mergeCell ref="L13:L14"/>
    <mergeCell ref="M13:M14"/>
    <mergeCell ref="G13:G14"/>
    <mergeCell ref="H13:H14"/>
    <mergeCell ref="A1:T1"/>
    <mergeCell ref="A3:A4"/>
    <mergeCell ref="B3:B4"/>
    <mergeCell ref="C3:C4"/>
    <mergeCell ref="D3:D4"/>
    <mergeCell ref="E3:E4"/>
    <mergeCell ref="F3:F4"/>
    <mergeCell ref="G3:G4"/>
    <mergeCell ref="H3:H4"/>
    <mergeCell ref="M3:N3"/>
    <mergeCell ref="O3:P3"/>
    <mergeCell ref="Q3:R3"/>
    <mergeCell ref="S3:S4"/>
    <mergeCell ref="I3:I4"/>
    <mergeCell ref="J3:K3"/>
    <mergeCell ref="L3:L4"/>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8" scale="4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280"/>
  <sheetViews>
    <sheetView topLeftCell="A20" zoomScale="60" zoomScaleNormal="60" workbookViewId="0">
      <selection activeCell="Q25" sqref="Q25:R25"/>
    </sheetView>
  </sheetViews>
  <sheetFormatPr defaultRowHeight="15"/>
  <cols>
    <col min="1" max="1" width="5.140625" customWidth="1"/>
    <col min="2" max="2" width="16.5703125" customWidth="1"/>
    <col min="3" max="3" width="60.42578125" customWidth="1"/>
    <col min="4" max="4" width="25" customWidth="1"/>
    <col min="5" max="5" width="41.7109375" customWidth="1"/>
    <col min="6" max="6" width="17.140625" customWidth="1"/>
    <col min="7" max="7" width="15.7109375" style="7" customWidth="1"/>
    <col min="8" max="8" width="29.28515625" customWidth="1"/>
    <col min="9" max="9" width="18" customWidth="1"/>
    <col min="10" max="10" width="16.85546875" customWidth="1"/>
    <col min="11" max="11" width="11.5703125" customWidth="1"/>
    <col min="12" max="12" width="18.85546875" customWidth="1"/>
    <col min="13" max="13" width="11" customWidth="1"/>
    <col min="14" max="14" width="10.7109375" customWidth="1"/>
    <col min="15" max="15" width="11.28515625" customWidth="1"/>
    <col min="16" max="16" width="17.42578125" customWidth="1"/>
    <col min="17" max="17" width="14.5703125" customWidth="1"/>
    <col min="18" max="18" width="18" customWidth="1"/>
    <col min="19" max="19" width="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1" spans="1:20" ht="15.75" customHeight="1">
      <c r="A1" s="364" t="s">
        <v>1530</v>
      </c>
      <c r="B1" s="364"/>
      <c r="C1" s="364"/>
      <c r="D1" s="364"/>
      <c r="E1" s="364"/>
      <c r="F1" s="364"/>
      <c r="G1" s="364"/>
      <c r="H1" s="364"/>
      <c r="I1" s="364"/>
      <c r="J1" s="364"/>
      <c r="K1" s="365"/>
      <c r="L1" s="365"/>
      <c r="M1" s="365"/>
      <c r="N1" s="365"/>
      <c r="O1" s="365"/>
      <c r="P1" s="365"/>
      <c r="Q1" s="365"/>
      <c r="R1" s="365"/>
      <c r="S1" s="365"/>
      <c r="T1" s="365"/>
    </row>
    <row r="3" spans="1:20" ht="36.75" customHeight="1">
      <c r="A3" s="374" t="s">
        <v>0</v>
      </c>
      <c r="B3" s="374" t="s">
        <v>1</v>
      </c>
      <c r="C3" s="374" t="s">
        <v>2</v>
      </c>
      <c r="D3" s="374" t="s">
        <v>3</v>
      </c>
      <c r="E3" s="374" t="s">
        <v>4</v>
      </c>
      <c r="F3" s="374" t="s">
        <v>5</v>
      </c>
      <c r="G3" s="374" t="s">
        <v>6</v>
      </c>
      <c r="H3" s="374" t="s">
        <v>7</v>
      </c>
      <c r="I3" s="374" t="s">
        <v>8</v>
      </c>
      <c r="J3" s="371" t="s">
        <v>9</v>
      </c>
      <c r="K3" s="372"/>
      <c r="L3" s="374" t="s">
        <v>10</v>
      </c>
      <c r="M3" s="376" t="s">
        <v>11</v>
      </c>
      <c r="N3" s="377"/>
      <c r="O3" s="371" t="s">
        <v>12</v>
      </c>
      <c r="P3" s="372"/>
      <c r="Q3" s="373" t="s">
        <v>13</v>
      </c>
      <c r="R3" s="373"/>
      <c r="S3" s="338" t="s">
        <v>14</v>
      </c>
    </row>
    <row r="4" spans="1:20" ht="26.25" customHeight="1">
      <c r="A4" s="375"/>
      <c r="B4" s="375"/>
      <c r="C4" s="375"/>
      <c r="D4" s="375"/>
      <c r="E4" s="375"/>
      <c r="F4" s="375"/>
      <c r="G4" s="375"/>
      <c r="H4" s="375"/>
      <c r="I4" s="375"/>
      <c r="J4" s="64" t="s">
        <v>15</v>
      </c>
      <c r="K4" s="65" t="s">
        <v>16</v>
      </c>
      <c r="L4" s="375"/>
      <c r="M4" s="64">
        <v>2018</v>
      </c>
      <c r="N4" s="64">
        <v>2019</v>
      </c>
      <c r="O4" s="64">
        <v>2018</v>
      </c>
      <c r="P4" s="64">
        <v>2019</v>
      </c>
      <c r="Q4" s="64">
        <v>2018</v>
      </c>
      <c r="R4" s="64">
        <v>2019</v>
      </c>
      <c r="S4" s="339"/>
    </row>
    <row r="5" spans="1:20" ht="14.25" customHeight="1">
      <c r="A5" s="66" t="s">
        <v>17</v>
      </c>
      <c r="B5" s="66" t="s">
        <v>18</v>
      </c>
      <c r="C5" s="66" t="s">
        <v>19</v>
      </c>
      <c r="D5" s="66" t="s">
        <v>20</v>
      </c>
      <c r="E5" s="66" t="s">
        <v>21</v>
      </c>
      <c r="F5" s="66" t="s">
        <v>22</v>
      </c>
      <c r="G5" s="68" t="s">
        <v>23</v>
      </c>
      <c r="H5" s="66" t="s">
        <v>24</v>
      </c>
      <c r="I5" s="66" t="s">
        <v>25</v>
      </c>
      <c r="J5" s="66" t="s">
        <v>26</v>
      </c>
      <c r="K5" s="69" t="s">
        <v>27</v>
      </c>
      <c r="L5" s="66" t="s">
        <v>28</v>
      </c>
      <c r="M5" s="66" t="s">
        <v>29</v>
      </c>
      <c r="N5" s="66" t="s">
        <v>30</v>
      </c>
      <c r="O5" s="66" t="s">
        <v>31</v>
      </c>
      <c r="P5" s="66" t="s">
        <v>32</v>
      </c>
      <c r="Q5" s="66" t="s">
        <v>131</v>
      </c>
      <c r="R5" s="66" t="s">
        <v>34</v>
      </c>
      <c r="S5" s="6" t="s">
        <v>35</v>
      </c>
    </row>
    <row r="6" spans="1:20" s="9" customFormat="1" ht="201" customHeight="1">
      <c r="A6" s="43">
        <v>1</v>
      </c>
      <c r="B6" s="50" t="s">
        <v>110</v>
      </c>
      <c r="C6" s="44" t="s">
        <v>593</v>
      </c>
      <c r="D6" s="50" t="s">
        <v>43</v>
      </c>
      <c r="E6" s="50" t="s">
        <v>596</v>
      </c>
      <c r="F6" s="50" t="s">
        <v>45</v>
      </c>
      <c r="G6" s="50" t="s">
        <v>162</v>
      </c>
      <c r="H6" s="44" t="s">
        <v>167</v>
      </c>
      <c r="I6" s="44" t="s">
        <v>168</v>
      </c>
      <c r="J6" s="44" t="s">
        <v>169</v>
      </c>
      <c r="K6" s="42" t="s">
        <v>58</v>
      </c>
      <c r="L6" s="44" t="s">
        <v>158</v>
      </c>
      <c r="M6" s="43" t="s">
        <v>358</v>
      </c>
      <c r="N6" s="43"/>
      <c r="O6" s="71">
        <v>15020</v>
      </c>
      <c r="P6" s="71"/>
      <c r="Q6" s="71">
        <v>15000</v>
      </c>
      <c r="R6" s="71"/>
      <c r="S6" s="50" t="s">
        <v>1439</v>
      </c>
    </row>
    <row r="7" spans="1:20" s="9" customFormat="1" ht="219.75" customHeight="1">
      <c r="A7" s="44">
        <v>2</v>
      </c>
      <c r="B7" s="44" t="s">
        <v>110</v>
      </c>
      <c r="C7" s="44" t="s">
        <v>594</v>
      </c>
      <c r="D7" s="44" t="s">
        <v>102</v>
      </c>
      <c r="E7" s="44" t="s">
        <v>595</v>
      </c>
      <c r="F7" s="44" t="s">
        <v>56</v>
      </c>
      <c r="G7" s="44" t="s">
        <v>359</v>
      </c>
      <c r="H7" s="44" t="s">
        <v>360</v>
      </c>
      <c r="I7" s="121" t="s">
        <v>79</v>
      </c>
      <c r="J7" s="44" t="s">
        <v>523</v>
      </c>
      <c r="K7" s="42" t="s">
        <v>99</v>
      </c>
      <c r="L7" s="44" t="s">
        <v>174</v>
      </c>
      <c r="M7" s="44" t="s">
        <v>361</v>
      </c>
      <c r="N7" s="44"/>
      <c r="O7" s="72">
        <v>900</v>
      </c>
      <c r="P7" s="72"/>
      <c r="Q7" s="72">
        <v>900</v>
      </c>
      <c r="R7" s="72"/>
      <c r="S7" s="50" t="s">
        <v>1439</v>
      </c>
    </row>
    <row r="8" spans="1:20" s="9" customFormat="1" ht="220.5" customHeight="1">
      <c r="A8" s="44">
        <v>3</v>
      </c>
      <c r="B8" s="44" t="s">
        <v>110</v>
      </c>
      <c r="C8" s="44" t="s">
        <v>597</v>
      </c>
      <c r="D8" s="44" t="s">
        <v>102</v>
      </c>
      <c r="E8" s="44" t="s">
        <v>598</v>
      </c>
      <c r="F8" s="44" t="s">
        <v>56</v>
      </c>
      <c r="G8" s="44" t="s">
        <v>536</v>
      </c>
      <c r="H8" s="44" t="s">
        <v>362</v>
      </c>
      <c r="I8" s="44" t="s">
        <v>79</v>
      </c>
      <c r="J8" s="44" t="s">
        <v>173</v>
      </c>
      <c r="K8" s="42" t="s">
        <v>535</v>
      </c>
      <c r="L8" s="44" t="s">
        <v>363</v>
      </c>
      <c r="M8" s="44" t="s">
        <v>361</v>
      </c>
      <c r="N8" s="44"/>
      <c r="O8" s="72">
        <v>1700</v>
      </c>
      <c r="P8" s="72"/>
      <c r="Q8" s="72">
        <v>1700</v>
      </c>
      <c r="R8" s="72"/>
      <c r="S8" s="50" t="s">
        <v>1439</v>
      </c>
    </row>
    <row r="9" spans="1:20" s="9" customFormat="1" ht="264" customHeight="1">
      <c r="A9" s="44">
        <v>4</v>
      </c>
      <c r="B9" s="44" t="s">
        <v>110</v>
      </c>
      <c r="C9" s="44" t="s">
        <v>599</v>
      </c>
      <c r="D9" s="44" t="s">
        <v>102</v>
      </c>
      <c r="E9" s="44" t="s">
        <v>600</v>
      </c>
      <c r="F9" s="44" t="s">
        <v>69</v>
      </c>
      <c r="G9" s="44" t="s">
        <v>935</v>
      </c>
      <c r="H9" s="44" t="s">
        <v>1168</v>
      </c>
      <c r="I9" s="44" t="s">
        <v>936</v>
      </c>
      <c r="J9" s="44" t="s">
        <v>937</v>
      </c>
      <c r="K9" s="42" t="s">
        <v>175</v>
      </c>
      <c r="L9" s="44" t="s">
        <v>137</v>
      </c>
      <c r="M9" s="44" t="s">
        <v>52</v>
      </c>
      <c r="N9" s="44"/>
      <c r="O9" s="72">
        <v>7245.48</v>
      </c>
      <c r="P9" s="72"/>
      <c r="Q9" s="72">
        <v>7245.48</v>
      </c>
      <c r="R9" s="72"/>
      <c r="S9" s="50" t="s">
        <v>1439</v>
      </c>
    </row>
    <row r="10" spans="1:20" s="9" customFormat="1" ht="290.25" customHeight="1">
      <c r="A10" s="44">
        <v>5</v>
      </c>
      <c r="B10" s="44" t="s">
        <v>110</v>
      </c>
      <c r="C10" s="44" t="s">
        <v>599</v>
      </c>
      <c r="D10" s="44" t="s">
        <v>102</v>
      </c>
      <c r="E10" s="44" t="s">
        <v>601</v>
      </c>
      <c r="F10" s="44" t="s">
        <v>69</v>
      </c>
      <c r="G10" s="111" t="s">
        <v>170</v>
      </c>
      <c r="H10" s="44" t="s">
        <v>163</v>
      </c>
      <c r="I10" s="44" t="s">
        <v>164</v>
      </c>
      <c r="J10" s="44" t="s">
        <v>171</v>
      </c>
      <c r="K10" s="42" t="s">
        <v>366</v>
      </c>
      <c r="L10" s="44" t="s">
        <v>172</v>
      </c>
      <c r="M10" s="44" t="s">
        <v>367</v>
      </c>
      <c r="N10" s="44"/>
      <c r="O10" s="72">
        <v>1678.98</v>
      </c>
      <c r="P10" s="72"/>
      <c r="Q10" s="72">
        <v>1678.98</v>
      </c>
      <c r="R10" s="72"/>
      <c r="S10" s="50" t="s">
        <v>1439</v>
      </c>
    </row>
    <row r="11" spans="1:20" s="9" customFormat="1" ht="229.5" customHeight="1">
      <c r="A11" s="44">
        <v>6</v>
      </c>
      <c r="B11" s="44" t="s">
        <v>110</v>
      </c>
      <c r="C11" s="44" t="s">
        <v>1489</v>
      </c>
      <c r="D11" s="44" t="s">
        <v>102</v>
      </c>
      <c r="E11" s="44" t="s">
        <v>595</v>
      </c>
      <c r="F11" s="44" t="s">
        <v>532</v>
      </c>
      <c r="G11" s="111" t="s">
        <v>960</v>
      </c>
      <c r="H11" s="44" t="s">
        <v>1065</v>
      </c>
      <c r="I11" s="44" t="s">
        <v>79</v>
      </c>
      <c r="J11" s="44" t="s">
        <v>938</v>
      </c>
      <c r="K11" s="42" t="s">
        <v>99</v>
      </c>
      <c r="L11" s="44" t="s">
        <v>1064</v>
      </c>
      <c r="M11" s="44" t="s">
        <v>710</v>
      </c>
      <c r="N11" s="44"/>
      <c r="O11" s="72">
        <v>477</v>
      </c>
      <c r="P11" s="72"/>
      <c r="Q11" s="72">
        <v>477</v>
      </c>
      <c r="R11" s="72"/>
      <c r="S11" s="50" t="s">
        <v>1439</v>
      </c>
    </row>
    <row r="12" spans="1:20" s="9" customFormat="1" ht="249.75" customHeight="1">
      <c r="A12" s="44">
        <v>7</v>
      </c>
      <c r="B12" s="44" t="s">
        <v>110</v>
      </c>
      <c r="C12" s="44" t="s">
        <v>602</v>
      </c>
      <c r="D12" s="44" t="s">
        <v>102</v>
      </c>
      <c r="E12" s="44" t="s">
        <v>595</v>
      </c>
      <c r="F12" s="44" t="s">
        <v>56</v>
      </c>
      <c r="G12" s="111" t="s">
        <v>961</v>
      </c>
      <c r="H12" s="44" t="s">
        <v>962</v>
      </c>
      <c r="I12" s="44" t="s">
        <v>79</v>
      </c>
      <c r="J12" s="44" t="s">
        <v>942</v>
      </c>
      <c r="K12" s="42" t="s">
        <v>941</v>
      </c>
      <c r="L12" s="44" t="s">
        <v>939</v>
      </c>
      <c r="M12" s="44" t="s">
        <v>940</v>
      </c>
      <c r="N12" s="44"/>
      <c r="O12" s="72">
        <v>985</v>
      </c>
      <c r="P12" s="72"/>
      <c r="Q12" s="72">
        <v>985</v>
      </c>
      <c r="R12" s="72"/>
      <c r="S12" s="50" t="s">
        <v>1439</v>
      </c>
    </row>
    <row r="13" spans="1:20" s="9" customFormat="1" ht="320.25" customHeight="1">
      <c r="A13" s="44">
        <v>8</v>
      </c>
      <c r="B13" s="44" t="s">
        <v>110</v>
      </c>
      <c r="C13" s="44" t="s">
        <v>604</v>
      </c>
      <c r="D13" s="44" t="s">
        <v>176</v>
      </c>
      <c r="E13" s="44" t="s">
        <v>605</v>
      </c>
      <c r="F13" s="44" t="s">
        <v>69</v>
      </c>
      <c r="G13" s="44" t="s">
        <v>166</v>
      </c>
      <c r="H13" s="44" t="s">
        <v>165</v>
      </c>
      <c r="I13" s="44" t="s">
        <v>61</v>
      </c>
      <c r="J13" s="44" t="s">
        <v>177</v>
      </c>
      <c r="K13" s="42" t="s">
        <v>365</v>
      </c>
      <c r="L13" s="44" t="s">
        <v>114</v>
      </c>
      <c r="M13" s="44" t="s">
        <v>62</v>
      </c>
      <c r="N13" s="44"/>
      <c r="O13" s="72">
        <v>8000</v>
      </c>
      <c r="P13" s="72"/>
      <c r="Q13" s="72">
        <v>0</v>
      </c>
      <c r="R13" s="72"/>
      <c r="S13" s="50" t="s">
        <v>1439</v>
      </c>
    </row>
    <row r="14" spans="1:20" s="9" customFormat="1" ht="254.25" customHeight="1">
      <c r="A14" s="44">
        <v>9</v>
      </c>
      <c r="B14" s="50" t="s">
        <v>110</v>
      </c>
      <c r="C14" s="44" t="s">
        <v>603</v>
      </c>
      <c r="D14" s="44" t="s">
        <v>102</v>
      </c>
      <c r="E14" s="44" t="s">
        <v>606</v>
      </c>
      <c r="F14" s="44" t="s">
        <v>69</v>
      </c>
      <c r="G14" s="50" t="s">
        <v>153</v>
      </c>
      <c r="H14" s="44" t="s">
        <v>178</v>
      </c>
      <c r="I14" s="44" t="s">
        <v>40</v>
      </c>
      <c r="J14" s="44" t="s">
        <v>40</v>
      </c>
      <c r="K14" s="42" t="s">
        <v>58</v>
      </c>
      <c r="L14" s="44" t="s">
        <v>46</v>
      </c>
      <c r="M14" s="50" t="s">
        <v>367</v>
      </c>
      <c r="N14" s="44"/>
      <c r="O14" s="72">
        <v>10000</v>
      </c>
      <c r="P14" s="72"/>
      <c r="Q14" s="72">
        <v>0</v>
      </c>
      <c r="R14" s="72"/>
      <c r="S14" s="50" t="s">
        <v>1440</v>
      </c>
    </row>
    <row r="15" spans="1:20" s="201" customFormat="1" ht="216">
      <c r="A15" s="191">
        <v>10</v>
      </c>
      <c r="B15" s="236" t="s">
        <v>110</v>
      </c>
      <c r="C15" s="191" t="s">
        <v>1342</v>
      </c>
      <c r="D15" s="236" t="s">
        <v>43</v>
      </c>
      <c r="E15" s="236" t="s">
        <v>943</v>
      </c>
      <c r="F15" s="236" t="s">
        <v>711</v>
      </c>
      <c r="G15" s="237" t="s">
        <v>162</v>
      </c>
      <c r="H15" s="191" t="s">
        <v>167</v>
      </c>
      <c r="I15" s="191" t="s">
        <v>168</v>
      </c>
      <c r="J15" s="191" t="s">
        <v>169</v>
      </c>
      <c r="K15" s="194" t="s">
        <v>58</v>
      </c>
      <c r="L15" s="191" t="s">
        <v>158</v>
      </c>
      <c r="M15" s="191"/>
      <c r="N15" s="191" t="s">
        <v>160</v>
      </c>
      <c r="O15" s="208"/>
      <c r="P15" s="208">
        <v>16522</v>
      </c>
      <c r="Q15" s="208"/>
      <c r="R15" s="208">
        <v>16522</v>
      </c>
      <c r="S15" s="236" t="s">
        <v>1439</v>
      </c>
    </row>
    <row r="16" spans="1:20" s="201" customFormat="1" ht="252">
      <c r="A16" s="191">
        <v>11</v>
      </c>
      <c r="B16" s="191" t="s">
        <v>110</v>
      </c>
      <c r="C16" s="191" t="s">
        <v>599</v>
      </c>
      <c r="D16" s="191" t="s">
        <v>102</v>
      </c>
      <c r="E16" s="191" t="s">
        <v>1063</v>
      </c>
      <c r="F16" s="236" t="s">
        <v>711</v>
      </c>
      <c r="G16" s="198" t="s">
        <v>534</v>
      </c>
      <c r="H16" s="191" t="s">
        <v>364</v>
      </c>
      <c r="I16" s="191" t="s">
        <v>944</v>
      </c>
      <c r="J16" s="191" t="s">
        <v>945</v>
      </c>
      <c r="K16" s="194" t="s">
        <v>1370</v>
      </c>
      <c r="L16" s="191" t="s">
        <v>137</v>
      </c>
      <c r="M16" s="191"/>
      <c r="N16" s="191" t="s">
        <v>682</v>
      </c>
      <c r="O16" s="208"/>
      <c r="P16" s="208">
        <v>8876.74</v>
      </c>
      <c r="Q16" s="208"/>
      <c r="R16" s="208">
        <v>8876.74</v>
      </c>
      <c r="S16" s="236" t="s">
        <v>1439</v>
      </c>
    </row>
    <row r="17" spans="1:19" s="201" customFormat="1" ht="192">
      <c r="A17" s="191">
        <v>12</v>
      </c>
      <c r="B17" s="191" t="s">
        <v>110</v>
      </c>
      <c r="C17" s="191" t="s">
        <v>594</v>
      </c>
      <c r="D17" s="191" t="s">
        <v>675</v>
      </c>
      <c r="E17" s="191" t="s">
        <v>946</v>
      </c>
      <c r="F17" s="236" t="s">
        <v>711</v>
      </c>
      <c r="G17" s="198" t="s">
        <v>359</v>
      </c>
      <c r="H17" s="191" t="s">
        <v>963</v>
      </c>
      <c r="I17" s="230" t="s">
        <v>79</v>
      </c>
      <c r="J17" s="191" t="s">
        <v>1301</v>
      </c>
      <c r="K17" s="194" t="s">
        <v>1371</v>
      </c>
      <c r="L17" s="191" t="s">
        <v>174</v>
      </c>
      <c r="M17" s="191"/>
      <c r="N17" s="191" t="s">
        <v>41</v>
      </c>
      <c r="O17" s="208"/>
      <c r="P17" s="208">
        <v>2004.5</v>
      </c>
      <c r="Q17" s="208"/>
      <c r="R17" s="208">
        <v>2004.5</v>
      </c>
      <c r="S17" s="236" t="s">
        <v>1439</v>
      </c>
    </row>
    <row r="18" spans="1:19" s="201" customFormat="1" ht="252">
      <c r="A18" s="191">
        <v>13</v>
      </c>
      <c r="B18" s="191" t="s">
        <v>110</v>
      </c>
      <c r="C18" s="191" t="s">
        <v>597</v>
      </c>
      <c r="D18" s="191" t="s">
        <v>102</v>
      </c>
      <c r="E18" s="191" t="s">
        <v>598</v>
      </c>
      <c r="F18" s="236" t="s">
        <v>711</v>
      </c>
      <c r="G18" s="198" t="s">
        <v>953</v>
      </c>
      <c r="H18" s="191" t="s">
        <v>964</v>
      </c>
      <c r="I18" s="191" t="s">
        <v>79</v>
      </c>
      <c r="J18" s="191" t="s">
        <v>954</v>
      </c>
      <c r="K18" s="194" t="s">
        <v>1531</v>
      </c>
      <c r="L18" s="191" t="s">
        <v>172</v>
      </c>
      <c r="M18" s="191"/>
      <c r="N18" s="191" t="s">
        <v>41</v>
      </c>
      <c r="O18" s="208"/>
      <c r="P18" s="208">
        <v>1784.6</v>
      </c>
      <c r="Q18" s="208"/>
      <c r="R18" s="208">
        <v>1784.6</v>
      </c>
      <c r="S18" s="236" t="s">
        <v>1439</v>
      </c>
    </row>
    <row r="19" spans="1:19" s="201" customFormat="1" ht="216">
      <c r="A19" s="191">
        <v>14</v>
      </c>
      <c r="B19" s="191" t="s">
        <v>110</v>
      </c>
      <c r="C19" s="191" t="s">
        <v>1490</v>
      </c>
      <c r="D19" s="191" t="s">
        <v>102</v>
      </c>
      <c r="E19" s="191" t="s">
        <v>595</v>
      </c>
      <c r="F19" s="191" t="s">
        <v>532</v>
      </c>
      <c r="G19" s="198" t="s">
        <v>533</v>
      </c>
      <c r="H19" s="191" t="s">
        <v>965</v>
      </c>
      <c r="I19" s="191" t="s">
        <v>79</v>
      </c>
      <c r="J19" s="191" t="s">
        <v>956</v>
      </c>
      <c r="K19" s="194" t="s">
        <v>1372</v>
      </c>
      <c r="L19" s="191" t="s">
        <v>955</v>
      </c>
      <c r="M19" s="191"/>
      <c r="N19" s="191" t="s">
        <v>186</v>
      </c>
      <c r="O19" s="208"/>
      <c r="P19" s="208">
        <v>707.5</v>
      </c>
      <c r="Q19" s="208"/>
      <c r="R19" s="208">
        <v>707.5</v>
      </c>
      <c r="S19" s="236" t="s">
        <v>1439</v>
      </c>
    </row>
    <row r="20" spans="1:19" s="201" customFormat="1" ht="252">
      <c r="A20" s="191">
        <v>15</v>
      </c>
      <c r="B20" s="191" t="s">
        <v>110</v>
      </c>
      <c r="C20" s="191" t="s">
        <v>599</v>
      </c>
      <c r="D20" s="191" t="s">
        <v>102</v>
      </c>
      <c r="E20" s="191" t="s">
        <v>601</v>
      </c>
      <c r="F20" s="236" t="s">
        <v>711</v>
      </c>
      <c r="G20" s="198" t="s">
        <v>170</v>
      </c>
      <c r="H20" s="191" t="s">
        <v>163</v>
      </c>
      <c r="I20" s="191" t="s">
        <v>164</v>
      </c>
      <c r="J20" s="191" t="s">
        <v>171</v>
      </c>
      <c r="K20" s="194" t="s">
        <v>140</v>
      </c>
      <c r="L20" s="191" t="s">
        <v>172</v>
      </c>
      <c r="M20" s="191"/>
      <c r="N20" s="191" t="s">
        <v>41</v>
      </c>
      <c r="O20" s="208"/>
      <c r="P20" s="208">
        <v>1407.47</v>
      </c>
      <c r="Q20" s="208"/>
      <c r="R20" s="208">
        <v>1407.47</v>
      </c>
      <c r="S20" s="236" t="s">
        <v>1439</v>
      </c>
    </row>
    <row r="21" spans="1:19" ht="252">
      <c r="A21" s="44">
        <v>16</v>
      </c>
      <c r="B21" s="44" t="s">
        <v>110</v>
      </c>
      <c r="C21" s="44" t="s">
        <v>604</v>
      </c>
      <c r="D21" s="44" t="s">
        <v>176</v>
      </c>
      <c r="E21" s="44" t="s">
        <v>966</v>
      </c>
      <c r="F21" s="50" t="s">
        <v>711</v>
      </c>
      <c r="G21" s="111" t="s">
        <v>166</v>
      </c>
      <c r="H21" s="44" t="s">
        <v>165</v>
      </c>
      <c r="I21" s="44" t="s">
        <v>61</v>
      </c>
      <c r="J21" s="44" t="s">
        <v>177</v>
      </c>
      <c r="K21" s="42" t="s">
        <v>365</v>
      </c>
      <c r="L21" s="44" t="s">
        <v>114</v>
      </c>
      <c r="M21" s="44"/>
      <c r="N21" s="44" t="s">
        <v>41</v>
      </c>
      <c r="O21" s="72"/>
      <c r="P21" s="72">
        <v>8000</v>
      </c>
      <c r="Q21" s="72"/>
      <c r="R21" s="72">
        <v>0</v>
      </c>
      <c r="S21" s="50" t="s">
        <v>1439</v>
      </c>
    </row>
    <row r="22" spans="1:19" ht="252">
      <c r="A22" s="44">
        <v>17</v>
      </c>
      <c r="B22" s="50" t="s">
        <v>110</v>
      </c>
      <c r="C22" s="44" t="s">
        <v>603</v>
      </c>
      <c r="D22" s="44" t="s">
        <v>102</v>
      </c>
      <c r="E22" s="44" t="s">
        <v>606</v>
      </c>
      <c r="F22" s="50" t="s">
        <v>711</v>
      </c>
      <c r="G22" s="138" t="s">
        <v>153</v>
      </c>
      <c r="H22" s="44" t="s">
        <v>178</v>
      </c>
      <c r="I22" s="44" t="s">
        <v>40</v>
      </c>
      <c r="J22" s="44" t="s">
        <v>40</v>
      </c>
      <c r="K22" s="42" t="s">
        <v>58</v>
      </c>
      <c r="L22" s="44" t="s">
        <v>46</v>
      </c>
      <c r="M22" s="50"/>
      <c r="N22" s="44" t="s">
        <v>41</v>
      </c>
      <c r="O22" s="72"/>
      <c r="P22" s="72">
        <v>10000</v>
      </c>
      <c r="Q22" s="72"/>
      <c r="R22" s="72">
        <v>0</v>
      </c>
      <c r="S22" s="50" t="s">
        <v>1439</v>
      </c>
    </row>
    <row r="23" spans="1:19" ht="16.5" customHeight="1"/>
    <row r="24" spans="1:19">
      <c r="A24" s="11"/>
      <c r="B24" s="11"/>
      <c r="C24" s="11"/>
      <c r="D24" s="11"/>
      <c r="E24" s="11"/>
      <c r="F24" s="11"/>
      <c r="G24" s="12"/>
      <c r="H24" s="11"/>
      <c r="I24" s="11"/>
      <c r="J24" s="11"/>
      <c r="K24" s="11"/>
      <c r="L24" s="11"/>
      <c r="M24" s="11"/>
      <c r="N24" s="11"/>
      <c r="O24" s="11"/>
      <c r="P24" s="214"/>
      <c r="Q24" s="214" t="s">
        <v>525</v>
      </c>
      <c r="R24" s="214" t="s">
        <v>526</v>
      </c>
      <c r="S24" s="11"/>
    </row>
    <row r="25" spans="1:19">
      <c r="A25" s="11"/>
      <c r="B25" s="11"/>
      <c r="C25" s="11"/>
      <c r="D25" s="11"/>
      <c r="E25" s="11"/>
      <c r="F25" s="11"/>
      <c r="G25" s="12"/>
      <c r="H25" s="11"/>
      <c r="I25" s="11"/>
      <c r="J25" s="11"/>
      <c r="K25" s="11"/>
      <c r="L25" s="11"/>
      <c r="M25" s="11"/>
      <c r="N25" s="11"/>
      <c r="O25" s="11"/>
      <c r="P25" s="260" t="s">
        <v>1328</v>
      </c>
      <c r="Q25" s="182">
        <v>17</v>
      </c>
      <c r="R25" s="216">
        <f>Q6+Q7+Q8+Q9+Q10+Q11+Q12+Q13+Q14+R15+R16+R17+R18+R19+R20+R21+R22</f>
        <v>59289.27</v>
      </c>
      <c r="S25" s="11"/>
    </row>
    <row r="26" spans="1:19">
      <c r="A26" s="11"/>
      <c r="B26" s="11"/>
      <c r="C26" s="11"/>
      <c r="D26" s="11"/>
      <c r="E26" s="11"/>
      <c r="F26" s="11"/>
      <c r="G26" s="12"/>
      <c r="H26" s="11"/>
      <c r="I26" s="11"/>
      <c r="J26" s="11"/>
      <c r="K26" s="11"/>
      <c r="L26" s="11"/>
      <c r="M26" s="11"/>
      <c r="N26" s="11"/>
      <c r="O26" s="11"/>
      <c r="P26" s="11"/>
      <c r="Q26" s="11"/>
      <c r="R26" s="11"/>
      <c r="S26" s="11"/>
    </row>
    <row r="27" spans="1:19">
      <c r="A27" s="11"/>
      <c r="B27" s="11"/>
      <c r="C27" s="11"/>
      <c r="D27" s="11"/>
      <c r="E27" s="11"/>
      <c r="F27" s="11"/>
      <c r="G27" s="12"/>
      <c r="H27" s="11"/>
      <c r="I27" s="11"/>
      <c r="J27" s="11"/>
      <c r="K27" s="11"/>
      <c r="L27" s="11"/>
      <c r="M27" s="11"/>
      <c r="N27" s="11"/>
      <c r="O27" s="11"/>
      <c r="P27" s="11"/>
      <c r="Q27" s="11"/>
      <c r="R27" s="11"/>
      <c r="S27" s="11"/>
    </row>
    <row r="28" spans="1:19">
      <c r="A28" s="11"/>
      <c r="B28" s="11"/>
      <c r="C28" s="11"/>
      <c r="D28" s="11"/>
      <c r="E28" s="11"/>
      <c r="F28" s="11"/>
      <c r="G28" s="12"/>
      <c r="H28" s="11"/>
      <c r="I28" s="11"/>
      <c r="J28" s="11"/>
      <c r="K28" s="11"/>
      <c r="L28" s="11"/>
      <c r="M28" s="11"/>
      <c r="N28" s="11"/>
      <c r="O28" s="11"/>
      <c r="P28" s="11"/>
      <c r="Q28" s="11"/>
      <c r="R28" s="11"/>
      <c r="S28" s="11"/>
    </row>
    <row r="29" spans="1:19">
      <c r="A29" s="11"/>
      <c r="B29" s="11"/>
      <c r="C29" s="11"/>
      <c r="D29" s="11"/>
      <c r="E29" s="11"/>
      <c r="F29" s="11"/>
      <c r="G29" s="12"/>
      <c r="H29" s="11"/>
      <c r="I29" s="11"/>
      <c r="J29" s="11"/>
      <c r="K29" s="11"/>
      <c r="L29" s="11"/>
      <c r="M29" s="11"/>
      <c r="N29" s="11"/>
      <c r="O29" s="11"/>
      <c r="P29" s="11"/>
      <c r="Q29" s="11"/>
      <c r="R29" s="11"/>
      <c r="S29" s="11"/>
    </row>
    <row r="30" spans="1:19">
      <c r="A30" s="11"/>
      <c r="B30" s="11"/>
      <c r="C30" s="11"/>
      <c r="D30" s="11"/>
      <c r="E30" s="11"/>
      <c r="F30" s="11"/>
      <c r="G30" s="12"/>
      <c r="H30" s="11"/>
      <c r="I30" s="11"/>
      <c r="J30" s="11"/>
      <c r="K30" s="11"/>
      <c r="L30" s="11"/>
      <c r="M30" s="11"/>
      <c r="N30" s="11"/>
      <c r="O30" s="11"/>
      <c r="P30" s="11"/>
      <c r="Q30" s="11"/>
      <c r="R30" s="11"/>
      <c r="S30" s="11"/>
    </row>
    <row r="31" spans="1:19">
      <c r="A31" s="11"/>
      <c r="B31" s="11"/>
      <c r="C31" s="11"/>
      <c r="D31" s="11"/>
      <c r="E31" s="11"/>
      <c r="F31" s="11"/>
      <c r="G31" s="12"/>
      <c r="H31" s="11"/>
      <c r="I31" s="11"/>
      <c r="J31" s="11"/>
      <c r="K31" s="11"/>
      <c r="L31" s="11"/>
      <c r="M31" s="11"/>
      <c r="N31" s="11"/>
      <c r="O31" s="11"/>
      <c r="P31" s="11"/>
      <c r="Q31" s="11"/>
      <c r="R31" s="11"/>
      <c r="S31" s="11"/>
    </row>
    <row r="32" spans="1:19">
      <c r="A32" s="11"/>
      <c r="B32" s="11"/>
      <c r="C32" s="11"/>
      <c r="D32" s="11"/>
      <c r="E32" s="11"/>
      <c r="F32" s="11"/>
      <c r="G32" s="12"/>
      <c r="H32" s="11"/>
      <c r="I32" s="11"/>
      <c r="J32" s="11"/>
      <c r="K32" s="11"/>
      <c r="L32" s="11"/>
      <c r="M32" s="11"/>
      <c r="N32" s="11"/>
      <c r="O32" s="11"/>
      <c r="P32" s="11"/>
      <c r="Q32" s="11"/>
      <c r="R32" s="11"/>
      <c r="S32" s="11"/>
    </row>
    <row r="33" spans="1:19">
      <c r="A33" s="11"/>
      <c r="B33" s="11"/>
      <c r="C33" s="11"/>
      <c r="D33" s="11"/>
      <c r="E33" s="11"/>
      <c r="F33" s="11"/>
      <c r="G33" s="12"/>
      <c r="H33" s="11"/>
      <c r="I33" s="11"/>
      <c r="J33" s="11"/>
      <c r="K33" s="11"/>
      <c r="L33" s="11"/>
      <c r="M33" s="11"/>
      <c r="N33" s="11"/>
      <c r="O33" s="11"/>
      <c r="P33" s="11"/>
      <c r="Q33" s="11"/>
      <c r="R33" s="11"/>
      <c r="S33" s="11"/>
    </row>
    <row r="34" spans="1:19">
      <c r="A34" s="11"/>
      <c r="B34" s="11"/>
      <c r="C34" s="11"/>
      <c r="D34" s="11"/>
      <c r="E34" s="11"/>
      <c r="F34" s="11"/>
      <c r="G34" s="12"/>
      <c r="H34" s="11"/>
      <c r="I34" s="11"/>
      <c r="J34" s="11"/>
      <c r="K34" s="11"/>
      <c r="L34" s="11"/>
      <c r="M34" s="11"/>
      <c r="N34" s="11"/>
      <c r="O34" s="11"/>
      <c r="P34" s="11"/>
      <c r="Q34" s="11"/>
      <c r="R34" s="11"/>
      <c r="S34" s="11"/>
    </row>
    <row r="35" spans="1:19">
      <c r="A35" s="11"/>
      <c r="B35" s="11"/>
      <c r="C35" s="11"/>
      <c r="D35" s="11"/>
      <c r="E35" s="11"/>
      <c r="F35" s="11"/>
      <c r="G35" s="12"/>
      <c r="H35" s="11"/>
      <c r="I35" s="11"/>
      <c r="J35" s="11"/>
      <c r="K35" s="11"/>
      <c r="L35" s="11"/>
      <c r="M35" s="11"/>
      <c r="N35" s="11"/>
      <c r="O35" s="11"/>
      <c r="P35" s="11"/>
      <c r="Q35" s="11"/>
      <c r="R35" s="11"/>
      <c r="S35" s="11"/>
    </row>
    <row r="36" spans="1:19">
      <c r="A36" s="11"/>
      <c r="B36" s="11"/>
      <c r="C36" s="11"/>
      <c r="D36" s="11"/>
      <c r="E36" s="11"/>
      <c r="F36" s="11"/>
      <c r="G36" s="12"/>
      <c r="H36" s="11"/>
      <c r="I36" s="11"/>
      <c r="J36" s="11"/>
      <c r="K36" s="11"/>
      <c r="L36" s="11"/>
      <c r="M36" s="11"/>
      <c r="N36" s="11"/>
      <c r="O36" s="11"/>
      <c r="P36" s="11"/>
      <c r="Q36" s="11"/>
      <c r="R36" s="11"/>
      <c r="S36" s="11"/>
    </row>
    <row r="37" spans="1:19">
      <c r="A37" s="11"/>
      <c r="B37" s="11"/>
      <c r="C37" s="11"/>
      <c r="D37" s="11"/>
      <c r="E37" s="11"/>
      <c r="F37" s="11"/>
      <c r="G37" s="12"/>
      <c r="H37" s="11"/>
      <c r="I37" s="11"/>
      <c r="J37" s="11"/>
      <c r="K37" s="11"/>
      <c r="L37" s="11"/>
      <c r="M37" s="11"/>
      <c r="N37" s="11"/>
      <c r="O37" s="11"/>
      <c r="P37" s="11"/>
      <c r="Q37" s="11"/>
      <c r="R37" s="11"/>
      <c r="S37" s="11"/>
    </row>
    <row r="38" spans="1:19">
      <c r="A38" s="11"/>
      <c r="B38" s="11"/>
      <c r="C38" s="11"/>
      <c r="D38" s="11"/>
      <c r="E38" s="11"/>
      <c r="F38" s="11"/>
      <c r="G38" s="12"/>
      <c r="H38" s="11"/>
      <c r="I38" s="11"/>
      <c r="J38" s="11"/>
      <c r="K38" s="11"/>
      <c r="L38" s="11"/>
      <c r="M38" s="11"/>
      <c r="N38" s="11"/>
      <c r="O38" s="11"/>
      <c r="P38" s="11"/>
      <c r="Q38" s="11"/>
      <c r="R38" s="11"/>
      <c r="S38" s="11"/>
    </row>
    <row r="39" spans="1:19">
      <c r="A39" s="11"/>
      <c r="B39" s="11"/>
      <c r="C39" s="11"/>
      <c r="D39" s="11"/>
      <c r="E39" s="11"/>
      <c r="F39" s="11"/>
      <c r="G39" s="12"/>
      <c r="H39" s="11"/>
      <c r="I39" s="11"/>
      <c r="J39" s="11"/>
      <c r="K39" s="11"/>
      <c r="L39" s="11"/>
      <c r="M39" s="11"/>
      <c r="N39" s="11"/>
      <c r="O39" s="11"/>
      <c r="P39" s="11"/>
      <c r="Q39" s="11"/>
      <c r="R39" s="11"/>
      <c r="S39" s="11"/>
    </row>
    <row r="40" spans="1:19">
      <c r="A40" s="11"/>
      <c r="B40" s="11"/>
      <c r="C40" s="11"/>
      <c r="D40" s="11"/>
      <c r="E40" s="11"/>
      <c r="F40" s="11"/>
      <c r="G40" s="12"/>
      <c r="H40" s="11"/>
      <c r="I40" s="11"/>
      <c r="J40" s="11"/>
      <c r="K40" s="11"/>
      <c r="L40" s="11"/>
      <c r="M40" s="11"/>
      <c r="N40" s="11"/>
      <c r="O40" s="11"/>
      <c r="P40" s="11"/>
      <c r="Q40" s="11"/>
      <c r="R40" s="11"/>
      <c r="S40" s="11"/>
    </row>
    <row r="41" spans="1:19">
      <c r="A41" s="11"/>
      <c r="B41" s="11"/>
      <c r="C41" s="11"/>
      <c r="D41" s="11"/>
      <c r="E41" s="11"/>
      <c r="F41" s="11"/>
      <c r="G41" s="12"/>
      <c r="H41" s="11"/>
      <c r="I41" s="11"/>
      <c r="J41" s="11"/>
      <c r="K41" s="11"/>
      <c r="L41" s="11"/>
      <c r="M41" s="11"/>
      <c r="N41" s="11"/>
      <c r="O41" s="11"/>
      <c r="P41" s="11"/>
      <c r="Q41" s="11"/>
      <c r="R41" s="11"/>
      <c r="S41" s="11"/>
    </row>
    <row r="42" spans="1:19">
      <c r="A42" s="11"/>
      <c r="B42" s="11"/>
      <c r="C42" s="11"/>
      <c r="D42" s="11"/>
      <c r="E42" s="11"/>
      <c r="F42" s="11"/>
      <c r="G42" s="12"/>
      <c r="H42" s="11"/>
      <c r="I42" s="11"/>
      <c r="J42" s="11"/>
      <c r="K42" s="11"/>
      <c r="L42" s="11"/>
      <c r="M42" s="11"/>
      <c r="N42" s="11"/>
      <c r="O42" s="11"/>
      <c r="P42" s="11"/>
      <c r="Q42" s="11"/>
      <c r="R42" s="11"/>
      <c r="S42" s="11"/>
    </row>
    <row r="43" spans="1:19">
      <c r="A43" s="11"/>
      <c r="B43" s="11"/>
      <c r="C43" s="11"/>
      <c r="D43" s="11"/>
      <c r="E43" s="11"/>
      <c r="F43" s="11"/>
      <c r="G43" s="12"/>
      <c r="H43" s="11"/>
      <c r="I43" s="11"/>
      <c r="J43" s="11"/>
      <c r="K43" s="11"/>
      <c r="L43" s="11"/>
      <c r="M43" s="11"/>
      <c r="N43" s="11"/>
      <c r="O43" s="11"/>
      <c r="P43" s="11"/>
      <c r="Q43" s="11"/>
      <c r="R43" s="11"/>
      <c r="S43" s="11"/>
    </row>
    <row r="44" spans="1:19">
      <c r="A44" s="11"/>
      <c r="B44" s="11"/>
      <c r="C44" s="11"/>
      <c r="D44" s="11"/>
      <c r="E44" s="11"/>
      <c r="F44" s="11"/>
      <c r="G44" s="12"/>
      <c r="H44" s="11"/>
      <c r="I44" s="11"/>
      <c r="J44" s="11"/>
      <c r="K44" s="11"/>
      <c r="L44" s="11"/>
      <c r="M44" s="11"/>
      <c r="N44" s="11"/>
      <c r="O44" s="11"/>
      <c r="P44" s="11"/>
      <c r="Q44" s="11"/>
      <c r="R44" s="11"/>
      <c r="S44" s="11"/>
    </row>
    <row r="45" spans="1:19">
      <c r="A45" s="11"/>
      <c r="B45" s="11"/>
      <c r="C45" s="11"/>
      <c r="D45" s="11"/>
      <c r="E45" s="11"/>
      <c r="F45" s="11"/>
      <c r="G45" s="12"/>
      <c r="H45" s="11"/>
      <c r="I45" s="11"/>
      <c r="J45" s="11"/>
      <c r="K45" s="11"/>
      <c r="L45" s="11"/>
      <c r="M45" s="11"/>
      <c r="N45" s="11"/>
      <c r="O45" s="11"/>
      <c r="P45" s="11"/>
      <c r="Q45" s="11"/>
      <c r="R45" s="11"/>
      <c r="S45" s="11"/>
    </row>
    <row r="46" spans="1:19">
      <c r="A46" s="11"/>
      <c r="B46" s="11"/>
      <c r="C46" s="11"/>
      <c r="D46" s="11"/>
      <c r="E46" s="11"/>
      <c r="F46" s="11"/>
      <c r="G46" s="12"/>
      <c r="H46" s="11"/>
      <c r="I46" s="11"/>
      <c r="J46" s="11"/>
      <c r="K46" s="11"/>
      <c r="L46" s="11"/>
      <c r="M46" s="11"/>
      <c r="N46" s="11"/>
      <c r="O46" s="11"/>
      <c r="P46" s="11"/>
      <c r="Q46" s="11"/>
      <c r="R46" s="11"/>
      <c r="S46" s="11"/>
    </row>
    <row r="47" spans="1:19">
      <c r="A47" s="11"/>
      <c r="B47" s="11"/>
      <c r="C47" s="11"/>
      <c r="D47" s="11"/>
      <c r="E47" s="11"/>
      <c r="F47" s="11"/>
      <c r="G47" s="12"/>
      <c r="H47" s="11"/>
      <c r="I47" s="11"/>
      <c r="J47" s="11"/>
      <c r="K47" s="11"/>
      <c r="L47" s="11"/>
      <c r="M47" s="11"/>
      <c r="N47" s="11"/>
      <c r="O47" s="11"/>
      <c r="P47" s="11"/>
      <c r="Q47" s="11"/>
      <c r="R47" s="11"/>
      <c r="S47" s="11"/>
    </row>
    <row r="48" spans="1:19">
      <c r="A48" s="11"/>
      <c r="B48" s="11"/>
      <c r="C48" s="11"/>
      <c r="D48" s="11"/>
      <c r="E48" s="11"/>
      <c r="F48" s="11"/>
      <c r="G48" s="12"/>
      <c r="H48" s="11"/>
      <c r="I48" s="11"/>
      <c r="J48" s="11"/>
      <c r="K48" s="11"/>
      <c r="L48" s="11"/>
      <c r="M48" s="11"/>
      <c r="N48" s="11"/>
      <c r="O48" s="11"/>
      <c r="P48" s="11"/>
      <c r="Q48" s="11"/>
      <c r="R48" s="11"/>
      <c r="S48" s="11"/>
    </row>
    <row r="49" spans="1:19">
      <c r="A49" s="11"/>
      <c r="B49" s="11"/>
      <c r="C49" s="11"/>
      <c r="D49" s="11"/>
      <c r="E49" s="11"/>
      <c r="F49" s="11"/>
      <c r="G49" s="12"/>
      <c r="H49" s="11"/>
      <c r="I49" s="11"/>
      <c r="J49" s="11"/>
      <c r="K49" s="11"/>
      <c r="L49" s="11"/>
      <c r="M49" s="11"/>
      <c r="N49" s="11"/>
      <c r="O49" s="11"/>
      <c r="P49" s="11"/>
      <c r="Q49" s="11"/>
      <c r="R49" s="11"/>
      <c r="S49" s="11"/>
    </row>
    <row r="50" spans="1:19">
      <c r="A50" s="11"/>
      <c r="B50" s="11"/>
      <c r="C50" s="11"/>
      <c r="D50" s="11"/>
      <c r="E50" s="11"/>
      <c r="F50" s="11"/>
      <c r="G50" s="12"/>
      <c r="H50" s="11"/>
      <c r="I50" s="11"/>
      <c r="J50" s="11"/>
      <c r="K50" s="11"/>
      <c r="L50" s="11"/>
      <c r="M50" s="11"/>
      <c r="N50" s="11"/>
      <c r="O50" s="11"/>
      <c r="P50" s="11"/>
      <c r="Q50" s="11"/>
      <c r="R50" s="11"/>
      <c r="S50" s="11"/>
    </row>
    <row r="51" spans="1:19">
      <c r="A51" s="11"/>
      <c r="B51" s="11"/>
      <c r="C51" s="11"/>
      <c r="D51" s="11"/>
      <c r="E51" s="11"/>
      <c r="F51" s="11"/>
      <c r="G51" s="12"/>
      <c r="H51" s="11"/>
      <c r="I51" s="11"/>
      <c r="J51" s="11"/>
      <c r="K51" s="11"/>
      <c r="L51" s="11"/>
      <c r="M51" s="11"/>
      <c r="N51" s="11"/>
      <c r="O51" s="11"/>
      <c r="P51" s="11"/>
      <c r="Q51" s="11"/>
      <c r="R51" s="11"/>
      <c r="S51" s="11"/>
    </row>
    <row r="52" spans="1:19">
      <c r="A52" s="11"/>
      <c r="B52" s="11"/>
      <c r="C52" s="11"/>
      <c r="D52" s="11"/>
      <c r="E52" s="11"/>
      <c r="F52" s="11"/>
      <c r="G52" s="12"/>
      <c r="H52" s="11"/>
      <c r="I52" s="11"/>
      <c r="J52" s="11"/>
      <c r="K52" s="11"/>
      <c r="L52" s="11"/>
      <c r="M52" s="11"/>
      <c r="N52" s="11"/>
      <c r="O52" s="11"/>
      <c r="P52" s="11"/>
      <c r="Q52" s="11"/>
      <c r="R52" s="11"/>
      <c r="S52" s="11"/>
    </row>
    <row r="53" spans="1:19">
      <c r="A53" s="11"/>
      <c r="B53" s="11"/>
      <c r="C53" s="11"/>
      <c r="D53" s="11"/>
      <c r="E53" s="11"/>
      <c r="F53" s="11"/>
      <c r="G53" s="12"/>
      <c r="H53" s="11"/>
      <c r="I53" s="11"/>
      <c r="J53" s="11"/>
      <c r="K53" s="11"/>
      <c r="L53" s="11"/>
      <c r="M53" s="11"/>
      <c r="N53" s="11"/>
      <c r="O53" s="11"/>
      <c r="P53" s="11"/>
      <c r="Q53" s="11"/>
      <c r="R53" s="11"/>
      <c r="S53" s="11"/>
    </row>
    <row r="54" spans="1:19">
      <c r="A54" s="11"/>
      <c r="B54" s="11"/>
      <c r="C54" s="11"/>
      <c r="D54" s="11"/>
      <c r="E54" s="11"/>
      <c r="F54" s="11"/>
      <c r="G54" s="12"/>
      <c r="H54" s="11"/>
      <c r="I54" s="11"/>
      <c r="J54" s="11"/>
      <c r="K54" s="11"/>
      <c r="L54" s="11"/>
      <c r="M54" s="11"/>
      <c r="N54" s="11"/>
      <c r="O54" s="11"/>
      <c r="P54" s="11"/>
      <c r="Q54" s="11"/>
      <c r="R54" s="11"/>
      <c r="S54" s="11"/>
    </row>
    <row r="55" spans="1:19">
      <c r="A55" s="11"/>
      <c r="B55" s="11"/>
      <c r="C55" s="11"/>
      <c r="D55" s="11"/>
      <c r="E55" s="11"/>
      <c r="F55" s="11"/>
      <c r="G55" s="12"/>
      <c r="H55" s="11"/>
      <c r="I55" s="11"/>
      <c r="J55" s="11"/>
      <c r="K55" s="11"/>
      <c r="L55" s="11"/>
      <c r="M55" s="11"/>
      <c r="N55" s="11"/>
      <c r="O55" s="11"/>
      <c r="P55" s="11"/>
      <c r="Q55" s="11"/>
      <c r="R55" s="11"/>
      <c r="S55" s="11"/>
    </row>
    <row r="56" spans="1:19">
      <c r="A56" s="11"/>
      <c r="B56" s="11"/>
      <c r="C56" s="11"/>
      <c r="D56" s="11"/>
      <c r="E56" s="11"/>
      <c r="F56" s="11"/>
      <c r="G56" s="12"/>
      <c r="H56" s="11"/>
      <c r="I56" s="11"/>
      <c r="J56" s="11"/>
      <c r="K56" s="11"/>
      <c r="L56" s="11"/>
      <c r="M56" s="11"/>
      <c r="N56" s="11"/>
      <c r="O56" s="11"/>
      <c r="P56" s="11"/>
      <c r="Q56" s="11"/>
      <c r="R56" s="11"/>
      <c r="S56" s="11"/>
    </row>
    <row r="57" spans="1:19">
      <c r="A57" s="11"/>
      <c r="B57" s="11"/>
      <c r="C57" s="11"/>
      <c r="D57" s="11"/>
      <c r="E57" s="11"/>
      <c r="F57" s="11"/>
      <c r="G57" s="12"/>
      <c r="H57" s="11"/>
      <c r="I57" s="11"/>
      <c r="J57" s="11"/>
      <c r="K57" s="11"/>
      <c r="L57" s="11"/>
      <c r="M57" s="11"/>
      <c r="N57" s="11"/>
      <c r="O57" s="11"/>
      <c r="P57" s="11"/>
      <c r="Q57" s="11"/>
      <c r="R57" s="11"/>
      <c r="S57" s="11"/>
    </row>
    <row r="58" spans="1:19">
      <c r="A58" s="11"/>
      <c r="B58" s="11"/>
      <c r="C58" s="11"/>
      <c r="D58" s="11"/>
      <c r="E58" s="11"/>
      <c r="F58" s="11"/>
      <c r="G58" s="12"/>
      <c r="H58" s="11"/>
      <c r="I58" s="11"/>
      <c r="J58" s="11"/>
      <c r="K58" s="11"/>
      <c r="L58" s="11"/>
      <c r="M58" s="11"/>
      <c r="N58" s="11"/>
      <c r="O58" s="11"/>
      <c r="P58" s="11"/>
      <c r="Q58" s="11"/>
      <c r="R58" s="11"/>
      <c r="S58" s="11"/>
    </row>
    <row r="59" spans="1:19">
      <c r="A59" s="11"/>
      <c r="B59" s="11"/>
      <c r="C59" s="11"/>
      <c r="D59" s="11"/>
      <c r="E59" s="11"/>
      <c r="F59" s="11"/>
      <c r="G59" s="12"/>
      <c r="H59" s="11"/>
      <c r="I59" s="11"/>
      <c r="J59" s="11"/>
      <c r="K59" s="11"/>
      <c r="L59" s="11"/>
      <c r="M59" s="11"/>
      <c r="N59" s="11"/>
      <c r="O59" s="11"/>
      <c r="P59" s="11"/>
      <c r="Q59" s="11"/>
      <c r="R59" s="11"/>
      <c r="S59" s="11"/>
    </row>
    <row r="60" spans="1:19">
      <c r="A60" s="11"/>
      <c r="B60" s="11"/>
      <c r="C60" s="11"/>
      <c r="D60" s="11"/>
      <c r="E60" s="11"/>
      <c r="F60" s="11"/>
      <c r="G60" s="12"/>
      <c r="H60" s="11"/>
      <c r="I60" s="11"/>
      <c r="J60" s="11"/>
      <c r="K60" s="11"/>
      <c r="L60" s="11"/>
      <c r="M60" s="11"/>
      <c r="N60" s="11"/>
      <c r="O60" s="11"/>
      <c r="P60" s="11"/>
      <c r="Q60" s="11"/>
      <c r="R60" s="11"/>
      <c r="S60" s="11"/>
    </row>
    <row r="61" spans="1:19">
      <c r="A61" s="11"/>
      <c r="B61" s="11"/>
      <c r="C61" s="11"/>
      <c r="D61" s="11"/>
      <c r="E61" s="11"/>
      <c r="F61" s="11"/>
      <c r="G61" s="12"/>
      <c r="H61" s="11"/>
      <c r="I61" s="11"/>
      <c r="J61" s="11"/>
      <c r="K61" s="11"/>
      <c r="L61" s="11"/>
      <c r="M61" s="11"/>
      <c r="N61" s="11"/>
      <c r="O61" s="11"/>
      <c r="P61" s="11"/>
      <c r="Q61" s="11"/>
      <c r="R61" s="11"/>
      <c r="S61" s="11"/>
    </row>
    <row r="62" spans="1:19">
      <c r="A62" s="11"/>
      <c r="B62" s="11"/>
      <c r="C62" s="11"/>
      <c r="D62" s="11"/>
      <c r="E62" s="11"/>
      <c r="F62" s="11"/>
      <c r="G62" s="12"/>
      <c r="H62" s="11"/>
      <c r="I62" s="11"/>
      <c r="J62" s="11"/>
      <c r="K62" s="11"/>
      <c r="L62" s="11"/>
      <c r="M62" s="11"/>
      <c r="N62" s="11"/>
      <c r="O62" s="11"/>
      <c r="P62" s="11"/>
      <c r="Q62" s="11"/>
      <c r="R62" s="11"/>
      <c r="S62" s="11"/>
    </row>
    <row r="63" spans="1:19">
      <c r="A63" s="11"/>
      <c r="B63" s="11"/>
      <c r="C63" s="11"/>
      <c r="D63" s="11"/>
      <c r="E63" s="11"/>
      <c r="F63" s="11"/>
      <c r="G63" s="12"/>
      <c r="H63" s="11"/>
      <c r="I63" s="11"/>
      <c r="J63" s="11"/>
      <c r="K63" s="11"/>
      <c r="L63" s="11"/>
      <c r="M63" s="11"/>
      <c r="N63" s="11"/>
      <c r="O63" s="11"/>
      <c r="P63" s="11"/>
      <c r="Q63" s="11"/>
      <c r="R63" s="11"/>
      <c r="S63" s="11"/>
    </row>
    <row r="64" spans="1:19">
      <c r="A64" s="11"/>
      <c r="B64" s="11"/>
      <c r="C64" s="11"/>
      <c r="D64" s="11"/>
      <c r="E64" s="11"/>
      <c r="F64" s="11"/>
      <c r="G64" s="12"/>
      <c r="H64" s="11"/>
      <c r="I64" s="11"/>
      <c r="J64" s="11"/>
      <c r="K64" s="11"/>
      <c r="L64" s="11"/>
      <c r="M64" s="11"/>
      <c r="N64" s="11"/>
      <c r="O64" s="11"/>
      <c r="P64" s="11"/>
      <c r="Q64" s="11"/>
      <c r="R64" s="11"/>
      <c r="S64" s="11"/>
    </row>
    <row r="65" spans="1:19">
      <c r="A65" s="11"/>
      <c r="B65" s="11"/>
      <c r="C65" s="11"/>
      <c r="D65" s="11"/>
      <c r="E65" s="11"/>
      <c r="F65" s="11"/>
      <c r="G65" s="12"/>
      <c r="H65" s="11"/>
      <c r="I65" s="11"/>
      <c r="J65" s="11"/>
      <c r="K65" s="11"/>
      <c r="L65" s="11"/>
      <c r="M65" s="11"/>
      <c r="N65" s="11"/>
      <c r="O65" s="11"/>
      <c r="P65" s="11"/>
      <c r="Q65" s="11"/>
      <c r="R65" s="11"/>
      <c r="S65" s="11"/>
    </row>
    <row r="66" spans="1:19">
      <c r="A66" s="11"/>
      <c r="B66" s="11"/>
      <c r="C66" s="11"/>
      <c r="D66" s="11"/>
      <c r="E66" s="11"/>
      <c r="F66" s="11"/>
      <c r="G66" s="12"/>
      <c r="H66" s="11"/>
      <c r="I66" s="11"/>
      <c r="J66" s="11"/>
      <c r="K66" s="11"/>
      <c r="L66" s="11"/>
      <c r="M66" s="11"/>
      <c r="N66" s="11"/>
      <c r="O66" s="11"/>
      <c r="P66" s="11"/>
      <c r="Q66" s="11"/>
      <c r="R66" s="11"/>
      <c r="S66" s="11"/>
    </row>
    <row r="67" spans="1:19">
      <c r="A67" s="11"/>
      <c r="B67" s="11"/>
      <c r="C67" s="11"/>
      <c r="D67" s="11"/>
      <c r="E67" s="11"/>
      <c r="F67" s="11"/>
      <c r="G67" s="12"/>
      <c r="H67" s="11"/>
      <c r="I67" s="11"/>
      <c r="J67" s="11"/>
      <c r="K67" s="11"/>
      <c r="L67" s="11"/>
      <c r="M67" s="11"/>
      <c r="N67" s="11"/>
      <c r="O67" s="11"/>
      <c r="P67" s="11"/>
      <c r="Q67" s="11"/>
      <c r="R67" s="11"/>
      <c r="S67" s="11"/>
    </row>
    <row r="68" spans="1:19">
      <c r="A68" s="11"/>
      <c r="B68" s="11"/>
      <c r="C68" s="11"/>
      <c r="D68" s="11"/>
      <c r="E68" s="11"/>
      <c r="F68" s="11"/>
      <c r="G68" s="12"/>
      <c r="H68" s="11"/>
      <c r="I68" s="11"/>
      <c r="J68" s="11"/>
      <c r="K68" s="11"/>
      <c r="L68" s="11"/>
      <c r="M68" s="11"/>
      <c r="N68" s="11"/>
      <c r="O68" s="11"/>
      <c r="P68" s="11"/>
      <c r="Q68" s="11"/>
      <c r="R68" s="11"/>
      <c r="S68" s="11"/>
    </row>
    <row r="69" spans="1:19">
      <c r="A69" s="11"/>
      <c r="B69" s="11"/>
      <c r="C69" s="11"/>
      <c r="D69" s="11"/>
      <c r="E69" s="11"/>
      <c r="F69" s="11"/>
      <c r="G69" s="12"/>
      <c r="H69" s="11"/>
      <c r="I69" s="11"/>
      <c r="J69" s="11"/>
      <c r="K69" s="11"/>
      <c r="L69" s="11"/>
      <c r="M69" s="11"/>
      <c r="N69" s="11"/>
      <c r="O69" s="11"/>
      <c r="P69" s="11"/>
      <c r="Q69" s="11"/>
      <c r="R69" s="11"/>
      <c r="S69" s="11"/>
    </row>
    <row r="70" spans="1:19">
      <c r="A70" s="11"/>
      <c r="B70" s="11"/>
      <c r="C70" s="11"/>
      <c r="D70" s="11"/>
      <c r="E70" s="11"/>
      <c r="F70" s="11"/>
      <c r="G70" s="12"/>
      <c r="H70" s="11"/>
      <c r="I70" s="11"/>
      <c r="J70" s="11"/>
      <c r="K70" s="11"/>
      <c r="L70" s="11"/>
      <c r="M70" s="11"/>
      <c r="N70" s="11"/>
      <c r="O70" s="11"/>
      <c r="P70" s="11"/>
      <c r="Q70" s="11"/>
      <c r="R70" s="11"/>
      <c r="S70" s="11"/>
    </row>
    <row r="71" spans="1:19">
      <c r="A71" s="11"/>
      <c r="B71" s="11"/>
      <c r="C71" s="11"/>
      <c r="D71" s="11"/>
      <c r="E71" s="11"/>
      <c r="F71" s="11"/>
      <c r="G71" s="12"/>
      <c r="H71" s="11"/>
      <c r="I71" s="11"/>
      <c r="J71" s="11"/>
      <c r="K71" s="11"/>
      <c r="L71" s="11"/>
      <c r="M71" s="11"/>
      <c r="N71" s="11"/>
      <c r="O71" s="11"/>
      <c r="P71" s="11"/>
      <c r="Q71" s="11"/>
      <c r="R71" s="11"/>
      <c r="S71" s="11"/>
    </row>
    <row r="72" spans="1:19">
      <c r="A72" s="11"/>
      <c r="B72" s="11"/>
      <c r="C72" s="11"/>
      <c r="D72" s="11"/>
      <c r="E72" s="11"/>
      <c r="F72" s="11"/>
      <c r="G72" s="12"/>
      <c r="H72" s="11"/>
      <c r="I72" s="11"/>
      <c r="J72" s="11"/>
      <c r="K72" s="11"/>
      <c r="L72" s="11"/>
      <c r="M72" s="11"/>
      <c r="N72" s="11"/>
      <c r="O72" s="11"/>
      <c r="P72" s="11"/>
      <c r="Q72" s="11"/>
      <c r="R72" s="11"/>
      <c r="S72" s="11"/>
    </row>
    <row r="73" spans="1:19">
      <c r="A73" s="11"/>
      <c r="B73" s="11"/>
      <c r="C73" s="11"/>
      <c r="D73" s="11"/>
      <c r="E73" s="11"/>
      <c r="F73" s="11"/>
      <c r="G73" s="12"/>
      <c r="H73" s="11"/>
      <c r="I73" s="11"/>
      <c r="J73" s="11"/>
      <c r="K73" s="11"/>
      <c r="L73" s="11"/>
      <c r="M73" s="11"/>
      <c r="N73" s="11"/>
      <c r="O73" s="11"/>
      <c r="P73" s="11"/>
      <c r="Q73" s="11"/>
      <c r="R73" s="11"/>
      <c r="S73" s="11"/>
    </row>
    <row r="74" spans="1:19">
      <c r="A74" s="11"/>
      <c r="B74" s="11"/>
      <c r="C74" s="11"/>
      <c r="D74" s="11"/>
      <c r="E74" s="11"/>
      <c r="F74" s="11"/>
      <c r="G74" s="12"/>
      <c r="H74" s="11"/>
      <c r="I74" s="11"/>
      <c r="J74" s="11"/>
      <c r="K74" s="11"/>
      <c r="L74" s="11"/>
      <c r="M74" s="11"/>
      <c r="N74" s="11"/>
      <c r="O74" s="11"/>
      <c r="P74" s="11"/>
      <c r="Q74" s="11"/>
      <c r="R74" s="11"/>
      <c r="S74" s="11"/>
    </row>
    <row r="75" spans="1:19">
      <c r="A75" s="11"/>
      <c r="B75" s="11"/>
      <c r="C75" s="11"/>
      <c r="D75" s="11"/>
      <c r="E75" s="11"/>
      <c r="F75" s="11"/>
      <c r="G75" s="12"/>
      <c r="H75" s="11"/>
      <c r="I75" s="11"/>
      <c r="J75" s="11"/>
      <c r="K75" s="11"/>
      <c r="L75" s="11"/>
      <c r="M75" s="11"/>
      <c r="N75" s="11"/>
      <c r="O75" s="11"/>
      <c r="P75" s="11"/>
      <c r="Q75" s="11"/>
      <c r="R75" s="11"/>
      <c r="S75" s="11"/>
    </row>
    <row r="76" spans="1:19">
      <c r="A76" s="11"/>
      <c r="B76" s="11"/>
      <c r="C76" s="11"/>
      <c r="D76" s="11"/>
      <c r="E76" s="11"/>
      <c r="F76" s="11"/>
      <c r="G76" s="12"/>
      <c r="H76" s="11"/>
      <c r="I76" s="11"/>
      <c r="J76" s="11"/>
      <c r="K76" s="11"/>
      <c r="L76" s="11"/>
      <c r="M76" s="11"/>
      <c r="N76" s="11"/>
      <c r="O76" s="11"/>
      <c r="P76" s="11"/>
      <c r="Q76" s="11"/>
      <c r="R76" s="11"/>
      <c r="S76" s="11"/>
    </row>
    <row r="77" spans="1:19">
      <c r="A77" s="11"/>
      <c r="B77" s="11"/>
      <c r="C77" s="11"/>
      <c r="D77" s="11"/>
      <c r="E77" s="11"/>
      <c r="F77" s="11"/>
      <c r="G77" s="12"/>
      <c r="H77" s="11"/>
      <c r="I77" s="11"/>
      <c r="J77" s="11"/>
      <c r="K77" s="11"/>
      <c r="L77" s="11"/>
      <c r="M77" s="11"/>
      <c r="N77" s="11"/>
      <c r="O77" s="11"/>
      <c r="P77" s="11"/>
      <c r="Q77" s="11"/>
      <c r="R77" s="11"/>
      <c r="S77" s="11"/>
    </row>
    <row r="78" spans="1:19">
      <c r="A78" s="11"/>
      <c r="B78" s="11"/>
      <c r="C78" s="11"/>
      <c r="D78" s="11"/>
      <c r="E78" s="11"/>
      <c r="F78" s="11"/>
      <c r="G78" s="12"/>
      <c r="H78" s="11"/>
      <c r="I78" s="11"/>
      <c r="J78" s="11"/>
      <c r="K78" s="11"/>
      <c r="L78" s="11"/>
      <c r="M78" s="11"/>
      <c r="N78" s="11"/>
      <c r="O78" s="11"/>
      <c r="P78" s="11"/>
      <c r="Q78" s="11"/>
      <c r="R78" s="11"/>
      <c r="S78" s="11"/>
    </row>
    <row r="79" spans="1:19">
      <c r="A79" s="11"/>
      <c r="B79" s="11"/>
      <c r="C79" s="11"/>
      <c r="D79" s="11"/>
      <c r="E79" s="11"/>
      <c r="F79" s="11"/>
      <c r="G79" s="12"/>
      <c r="H79" s="11"/>
      <c r="I79" s="11"/>
      <c r="J79" s="11"/>
      <c r="K79" s="11"/>
      <c r="L79" s="11"/>
      <c r="M79" s="11"/>
      <c r="N79" s="11"/>
      <c r="O79" s="11"/>
      <c r="P79" s="11"/>
      <c r="Q79" s="11"/>
      <c r="R79" s="11"/>
      <c r="S79" s="11"/>
    </row>
    <row r="80" spans="1:19">
      <c r="A80" s="11"/>
      <c r="B80" s="11"/>
      <c r="C80" s="11"/>
      <c r="D80" s="11"/>
      <c r="E80" s="11"/>
      <c r="F80" s="11"/>
      <c r="G80" s="12"/>
      <c r="H80" s="11"/>
      <c r="I80" s="11"/>
      <c r="J80" s="11"/>
      <c r="K80" s="11"/>
      <c r="L80" s="11"/>
      <c r="M80" s="11"/>
      <c r="N80" s="11"/>
      <c r="O80" s="11"/>
      <c r="P80" s="11"/>
      <c r="Q80" s="11"/>
      <c r="R80" s="11"/>
      <c r="S80" s="11"/>
    </row>
    <row r="81" spans="1:19">
      <c r="A81" s="11"/>
      <c r="B81" s="11"/>
      <c r="C81" s="11"/>
      <c r="D81" s="11"/>
      <c r="E81" s="11"/>
      <c r="F81" s="11"/>
      <c r="G81" s="12"/>
      <c r="H81" s="11"/>
      <c r="I81" s="11"/>
      <c r="J81" s="11"/>
      <c r="K81" s="11"/>
      <c r="L81" s="11"/>
      <c r="M81" s="11"/>
      <c r="N81" s="11"/>
      <c r="O81" s="11"/>
      <c r="P81" s="11"/>
      <c r="Q81" s="11"/>
      <c r="R81" s="11"/>
      <c r="S81" s="11"/>
    </row>
    <row r="82" spans="1:19">
      <c r="A82" s="11"/>
      <c r="B82" s="11"/>
      <c r="C82" s="11"/>
      <c r="D82" s="11"/>
      <c r="E82" s="11"/>
      <c r="F82" s="11"/>
      <c r="G82" s="12"/>
      <c r="H82" s="11"/>
      <c r="I82" s="11"/>
      <c r="J82" s="11"/>
      <c r="K82" s="11"/>
      <c r="L82" s="11"/>
      <c r="M82" s="11"/>
      <c r="N82" s="11"/>
      <c r="O82" s="11"/>
      <c r="P82" s="11"/>
      <c r="Q82" s="11"/>
      <c r="R82" s="11"/>
      <c r="S82" s="11"/>
    </row>
    <row r="83" spans="1:19">
      <c r="A83" s="11"/>
      <c r="B83" s="11"/>
      <c r="C83" s="11"/>
      <c r="D83" s="11"/>
      <c r="E83" s="11"/>
      <c r="F83" s="11"/>
      <c r="G83" s="12"/>
      <c r="H83" s="11"/>
      <c r="I83" s="11"/>
      <c r="J83" s="11"/>
      <c r="K83" s="11"/>
      <c r="L83" s="11"/>
      <c r="M83" s="11"/>
      <c r="N83" s="11"/>
      <c r="O83" s="11"/>
      <c r="P83" s="11"/>
      <c r="Q83" s="11"/>
      <c r="R83" s="11"/>
      <c r="S83" s="11"/>
    </row>
    <row r="84" spans="1:19">
      <c r="A84" s="11"/>
      <c r="B84" s="11"/>
      <c r="C84" s="11"/>
      <c r="D84" s="11"/>
      <c r="E84" s="11"/>
      <c r="F84" s="11"/>
      <c r="G84" s="12"/>
      <c r="H84" s="11"/>
      <c r="I84" s="11"/>
      <c r="J84" s="11"/>
      <c r="K84" s="11"/>
      <c r="L84" s="11"/>
      <c r="M84" s="11"/>
      <c r="N84" s="11"/>
      <c r="O84" s="11"/>
      <c r="P84" s="11"/>
      <c r="Q84" s="11"/>
      <c r="R84" s="11"/>
      <c r="S84" s="11"/>
    </row>
    <row r="85" spans="1:19">
      <c r="A85" s="11"/>
      <c r="B85" s="11"/>
      <c r="C85" s="11"/>
      <c r="D85" s="11"/>
      <c r="E85" s="11"/>
      <c r="F85" s="11"/>
      <c r="G85" s="12"/>
      <c r="H85" s="11"/>
      <c r="I85" s="11"/>
      <c r="J85" s="11"/>
      <c r="K85" s="11"/>
      <c r="L85" s="11"/>
      <c r="M85" s="11"/>
      <c r="N85" s="11"/>
      <c r="O85" s="11"/>
      <c r="P85" s="11"/>
      <c r="Q85" s="11"/>
      <c r="R85" s="11"/>
      <c r="S85" s="11"/>
    </row>
    <row r="86" spans="1:19">
      <c r="A86" s="11"/>
      <c r="B86" s="11"/>
      <c r="C86" s="11"/>
      <c r="D86" s="11"/>
      <c r="E86" s="11"/>
      <c r="F86" s="11"/>
      <c r="G86" s="12"/>
      <c r="H86" s="11"/>
      <c r="I86" s="11"/>
      <c r="J86" s="11"/>
      <c r="K86" s="11"/>
      <c r="L86" s="11"/>
      <c r="M86" s="11"/>
      <c r="N86" s="11"/>
      <c r="O86" s="11"/>
      <c r="P86" s="11"/>
      <c r="Q86" s="11"/>
      <c r="R86" s="11"/>
      <c r="S86" s="11"/>
    </row>
    <row r="87" spans="1:19">
      <c r="A87" s="11"/>
      <c r="B87" s="11"/>
      <c r="C87" s="11"/>
      <c r="D87" s="11"/>
      <c r="E87" s="11"/>
      <c r="F87" s="11"/>
      <c r="G87" s="12"/>
      <c r="H87" s="11"/>
      <c r="I87" s="11"/>
      <c r="J87" s="11"/>
      <c r="K87" s="11"/>
      <c r="L87" s="11"/>
      <c r="M87" s="11"/>
      <c r="N87" s="11"/>
      <c r="O87" s="11"/>
      <c r="P87" s="11"/>
      <c r="Q87" s="11"/>
      <c r="R87" s="11"/>
      <c r="S87" s="11"/>
    </row>
    <row r="88" spans="1:19">
      <c r="A88" s="11"/>
      <c r="B88" s="11"/>
      <c r="C88" s="11"/>
      <c r="D88" s="11"/>
      <c r="E88" s="11"/>
      <c r="F88" s="11"/>
      <c r="G88" s="12"/>
      <c r="H88" s="11"/>
      <c r="I88" s="11"/>
      <c r="J88" s="11"/>
      <c r="K88" s="11"/>
      <c r="L88" s="11"/>
      <c r="M88" s="11"/>
      <c r="N88" s="11"/>
      <c r="O88" s="11"/>
      <c r="P88" s="11"/>
      <c r="Q88" s="11"/>
      <c r="R88" s="11"/>
      <c r="S88" s="11"/>
    </row>
    <row r="89" spans="1:19">
      <c r="A89" s="11"/>
      <c r="B89" s="11"/>
      <c r="C89" s="11"/>
      <c r="D89" s="11"/>
      <c r="E89" s="11"/>
      <c r="F89" s="11"/>
      <c r="G89" s="12"/>
      <c r="H89" s="11"/>
      <c r="I89" s="11"/>
      <c r="J89" s="11"/>
      <c r="K89" s="11"/>
      <c r="L89" s="11"/>
      <c r="M89" s="11"/>
      <c r="N89" s="11"/>
      <c r="O89" s="11"/>
      <c r="P89" s="11"/>
      <c r="Q89" s="11"/>
      <c r="R89" s="11"/>
      <c r="S89" s="11"/>
    </row>
    <row r="90" spans="1:19">
      <c r="A90" s="11"/>
      <c r="B90" s="11"/>
      <c r="C90" s="11"/>
      <c r="D90" s="11"/>
      <c r="E90" s="11"/>
      <c r="F90" s="11"/>
      <c r="G90" s="12"/>
      <c r="H90" s="11"/>
      <c r="I90" s="11"/>
      <c r="J90" s="11"/>
      <c r="K90" s="11"/>
      <c r="L90" s="11"/>
      <c r="M90" s="11"/>
      <c r="N90" s="11"/>
      <c r="O90" s="11"/>
      <c r="P90" s="11"/>
      <c r="Q90" s="11"/>
      <c r="R90" s="11"/>
      <c r="S90" s="11"/>
    </row>
    <row r="91" spans="1:19">
      <c r="A91" s="11"/>
      <c r="B91" s="11"/>
      <c r="C91" s="11"/>
      <c r="D91" s="11"/>
      <c r="E91" s="11"/>
      <c r="F91" s="11"/>
      <c r="G91" s="12"/>
      <c r="H91" s="11"/>
      <c r="I91" s="11"/>
      <c r="J91" s="11"/>
      <c r="K91" s="11"/>
      <c r="L91" s="11"/>
      <c r="M91" s="11"/>
      <c r="N91" s="11"/>
      <c r="O91" s="11"/>
      <c r="P91" s="11"/>
      <c r="Q91" s="11"/>
      <c r="R91" s="11"/>
      <c r="S91" s="11"/>
    </row>
    <row r="92" spans="1:19">
      <c r="A92" s="11"/>
      <c r="B92" s="11"/>
      <c r="C92" s="11"/>
      <c r="D92" s="11"/>
      <c r="E92" s="11"/>
      <c r="F92" s="11"/>
      <c r="G92" s="12"/>
      <c r="H92" s="11"/>
      <c r="I92" s="11"/>
      <c r="J92" s="11"/>
      <c r="K92" s="11"/>
      <c r="L92" s="11"/>
      <c r="M92" s="11"/>
      <c r="N92" s="11"/>
      <c r="O92" s="11"/>
      <c r="P92" s="11"/>
      <c r="Q92" s="11"/>
      <c r="R92" s="11"/>
      <c r="S92" s="11"/>
    </row>
    <row r="93" spans="1:19">
      <c r="A93" s="11"/>
      <c r="B93" s="11"/>
      <c r="C93" s="11"/>
      <c r="D93" s="11"/>
      <c r="E93" s="11"/>
      <c r="F93" s="11"/>
      <c r="G93" s="12"/>
      <c r="H93" s="11"/>
      <c r="I93" s="11"/>
      <c r="J93" s="11"/>
      <c r="K93" s="11"/>
      <c r="L93" s="11"/>
      <c r="M93" s="11"/>
      <c r="N93" s="11"/>
      <c r="O93" s="11"/>
      <c r="P93" s="11"/>
      <c r="Q93" s="11"/>
      <c r="R93" s="11"/>
      <c r="S93" s="11"/>
    </row>
    <row r="94" spans="1:19">
      <c r="A94" s="11"/>
      <c r="B94" s="11"/>
      <c r="C94" s="11"/>
      <c r="D94" s="11"/>
      <c r="E94" s="11"/>
      <c r="F94" s="11"/>
      <c r="G94" s="12"/>
      <c r="H94" s="11"/>
      <c r="I94" s="11"/>
      <c r="J94" s="11"/>
      <c r="K94" s="11"/>
      <c r="L94" s="11"/>
      <c r="M94" s="11"/>
      <c r="N94" s="11"/>
      <c r="O94" s="11"/>
      <c r="P94" s="11"/>
      <c r="Q94" s="11"/>
      <c r="R94" s="11"/>
      <c r="S94" s="11"/>
    </row>
    <row r="95" spans="1:19">
      <c r="A95" s="11"/>
      <c r="B95" s="11"/>
      <c r="C95" s="11"/>
      <c r="D95" s="11"/>
      <c r="E95" s="11"/>
      <c r="F95" s="11"/>
      <c r="G95" s="12"/>
      <c r="H95" s="11"/>
      <c r="I95" s="11"/>
      <c r="J95" s="11"/>
      <c r="K95" s="11"/>
      <c r="L95" s="11"/>
      <c r="M95" s="11"/>
      <c r="N95" s="11"/>
      <c r="O95" s="11"/>
      <c r="P95" s="11"/>
      <c r="Q95" s="11"/>
      <c r="R95" s="11"/>
      <c r="S95" s="11"/>
    </row>
    <row r="96" spans="1:19">
      <c r="A96" s="11"/>
      <c r="B96" s="11"/>
      <c r="C96" s="11"/>
      <c r="D96" s="11"/>
      <c r="E96" s="11"/>
      <c r="F96" s="11"/>
      <c r="G96" s="12"/>
      <c r="H96" s="11"/>
      <c r="I96" s="11"/>
      <c r="J96" s="11"/>
      <c r="K96" s="11"/>
      <c r="L96" s="11"/>
      <c r="M96" s="11"/>
      <c r="N96" s="11"/>
      <c r="O96" s="11"/>
      <c r="P96" s="11"/>
      <c r="Q96" s="11"/>
      <c r="R96" s="11"/>
      <c r="S96" s="11"/>
    </row>
    <row r="97" spans="1:19">
      <c r="A97" s="11"/>
      <c r="B97" s="11"/>
      <c r="C97" s="11"/>
      <c r="D97" s="11"/>
      <c r="E97" s="11"/>
      <c r="F97" s="11"/>
      <c r="G97" s="12"/>
      <c r="H97" s="11"/>
      <c r="I97" s="11"/>
      <c r="J97" s="11"/>
      <c r="K97" s="11"/>
      <c r="L97" s="11"/>
      <c r="M97" s="11"/>
      <c r="N97" s="11"/>
      <c r="O97" s="11"/>
      <c r="P97" s="11"/>
      <c r="Q97" s="11"/>
      <c r="R97" s="11"/>
      <c r="S97" s="11"/>
    </row>
    <row r="98" spans="1:19">
      <c r="A98" s="11"/>
      <c r="B98" s="11"/>
      <c r="C98" s="11"/>
      <c r="D98" s="11"/>
      <c r="E98" s="11"/>
      <c r="F98" s="11"/>
      <c r="G98" s="12"/>
      <c r="H98" s="11"/>
      <c r="I98" s="11"/>
      <c r="J98" s="11"/>
      <c r="K98" s="11"/>
      <c r="L98" s="11"/>
      <c r="M98" s="11"/>
      <c r="N98" s="11"/>
      <c r="O98" s="11"/>
      <c r="P98" s="11"/>
      <c r="Q98" s="11"/>
      <c r="R98" s="11"/>
      <c r="S98" s="11"/>
    </row>
    <row r="99" spans="1:19">
      <c r="A99" s="11"/>
      <c r="B99" s="11"/>
      <c r="C99" s="11"/>
      <c r="D99" s="11"/>
      <c r="E99" s="11"/>
      <c r="F99" s="11"/>
      <c r="G99" s="12"/>
      <c r="H99" s="11"/>
      <c r="I99" s="11"/>
      <c r="J99" s="11"/>
      <c r="K99" s="11"/>
      <c r="L99" s="11"/>
      <c r="M99" s="11"/>
      <c r="N99" s="11"/>
      <c r="O99" s="11"/>
      <c r="P99" s="11"/>
      <c r="Q99" s="11"/>
      <c r="R99" s="11"/>
      <c r="S99" s="11"/>
    </row>
    <row r="100" spans="1:19">
      <c r="A100" s="11"/>
      <c r="B100" s="11"/>
      <c r="C100" s="11"/>
      <c r="D100" s="11"/>
      <c r="E100" s="11"/>
      <c r="F100" s="11"/>
      <c r="G100" s="12"/>
      <c r="H100" s="11"/>
      <c r="I100" s="11"/>
      <c r="J100" s="11"/>
      <c r="K100" s="11"/>
      <c r="L100" s="11"/>
      <c r="M100" s="11"/>
      <c r="N100" s="11"/>
      <c r="O100" s="11"/>
      <c r="P100" s="11"/>
      <c r="Q100" s="11"/>
      <c r="R100" s="11"/>
      <c r="S100" s="11"/>
    </row>
    <row r="101" spans="1:19">
      <c r="A101" s="11"/>
      <c r="B101" s="11"/>
      <c r="C101" s="11"/>
      <c r="D101" s="11"/>
      <c r="E101" s="11"/>
      <c r="F101" s="11"/>
      <c r="G101" s="12"/>
      <c r="H101" s="11"/>
      <c r="I101" s="11"/>
      <c r="J101" s="11"/>
      <c r="K101" s="11"/>
      <c r="L101" s="11"/>
      <c r="M101" s="11"/>
      <c r="N101" s="11"/>
      <c r="O101" s="11"/>
      <c r="P101" s="11"/>
      <c r="Q101" s="11"/>
      <c r="R101" s="11"/>
      <c r="S101" s="11"/>
    </row>
    <row r="102" spans="1:19">
      <c r="A102" s="11"/>
      <c r="B102" s="11"/>
      <c r="C102" s="11"/>
      <c r="D102" s="11"/>
      <c r="E102" s="11"/>
      <c r="F102" s="11"/>
      <c r="G102" s="12"/>
      <c r="H102" s="11"/>
      <c r="I102" s="11"/>
      <c r="J102" s="11"/>
      <c r="K102" s="11"/>
      <c r="L102" s="11"/>
      <c r="M102" s="11"/>
      <c r="N102" s="11"/>
      <c r="O102" s="11"/>
      <c r="P102" s="11"/>
      <c r="Q102" s="11"/>
      <c r="R102" s="11"/>
      <c r="S102" s="11"/>
    </row>
    <row r="103" spans="1:19">
      <c r="A103" s="11"/>
      <c r="B103" s="11"/>
      <c r="C103" s="11"/>
      <c r="D103" s="11"/>
      <c r="E103" s="11"/>
      <c r="F103" s="11"/>
      <c r="G103" s="12"/>
      <c r="H103" s="11"/>
      <c r="I103" s="11"/>
      <c r="J103" s="11"/>
      <c r="K103" s="11"/>
      <c r="L103" s="11"/>
      <c r="M103" s="11"/>
      <c r="N103" s="11"/>
      <c r="O103" s="11"/>
      <c r="P103" s="11"/>
      <c r="Q103" s="11"/>
      <c r="R103" s="11"/>
      <c r="S103" s="11"/>
    </row>
    <row r="104" spans="1:19">
      <c r="A104" s="11"/>
      <c r="B104" s="11"/>
      <c r="C104" s="11"/>
      <c r="D104" s="11"/>
      <c r="E104" s="11"/>
      <c r="F104" s="11"/>
      <c r="G104" s="12"/>
      <c r="H104" s="11"/>
      <c r="I104" s="11"/>
      <c r="J104" s="11"/>
      <c r="K104" s="11"/>
      <c r="L104" s="11"/>
      <c r="M104" s="11"/>
      <c r="N104" s="11"/>
      <c r="O104" s="11"/>
      <c r="P104" s="11"/>
      <c r="Q104" s="11"/>
      <c r="R104" s="11"/>
      <c r="S104" s="11"/>
    </row>
    <row r="105" spans="1:19">
      <c r="A105" s="11"/>
      <c r="B105" s="11"/>
      <c r="C105" s="11"/>
      <c r="D105" s="11"/>
      <c r="E105" s="11"/>
      <c r="F105" s="11"/>
      <c r="G105" s="12"/>
      <c r="H105" s="11"/>
      <c r="I105" s="11"/>
      <c r="J105" s="11"/>
      <c r="K105" s="11"/>
      <c r="L105" s="11"/>
      <c r="M105" s="11"/>
      <c r="N105" s="11"/>
      <c r="O105" s="11"/>
      <c r="P105" s="11"/>
      <c r="Q105" s="11"/>
      <c r="R105" s="11"/>
      <c r="S105" s="11"/>
    </row>
    <row r="106" spans="1:19">
      <c r="A106" s="11"/>
      <c r="B106" s="11"/>
      <c r="C106" s="11"/>
      <c r="D106" s="11"/>
      <c r="E106" s="11"/>
      <c r="F106" s="11"/>
      <c r="G106" s="12"/>
      <c r="H106" s="11"/>
      <c r="I106" s="11"/>
      <c r="J106" s="11"/>
      <c r="K106" s="11"/>
      <c r="L106" s="11"/>
      <c r="M106" s="11"/>
      <c r="N106" s="11"/>
      <c r="O106" s="11"/>
      <c r="P106" s="11"/>
      <c r="Q106" s="11"/>
      <c r="R106" s="11"/>
      <c r="S106" s="11"/>
    </row>
    <row r="107" spans="1:19">
      <c r="A107" s="11"/>
      <c r="B107" s="11"/>
      <c r="C107" s="11"/>
      <c r="D107" s="11"/>
      <c r="E107" s="11"/>
      <c r="F107" s="11"/>
      <c r="G107" s="12"/>
      <c r="H107" s="11"/>
      <c r="I107" s="11"/>
      <c r="J107" s="11"/>
      <c r="K107" s="11"/>
      <c r="L107" s="11"/>
      <c r="M107" s="11"/>
      <c r="N107" s="11"/>
      <c r="O107" s="11"/>
      <c r="P107" s="11"/>
      <c r="Q107" s="11"/>
      <c r="R107" s="11"/>
      <c r="S107" s="11"/>
    </row>
    <row r="108" spans="1:19">
      <c r="A108" s="11"/>
      <c r="B108" s="11"/>
      <c r="C108" s="11"/>
      <c r="D108" s="11"/>
      <c r="E108" s="11"/>
      <c r="F108" s="11"/>
      <c r="G108" s="12"/>
      <c r="H108" s="11"/>
      <c r="I108" s="11"/>
      <c r="J108" s="11"/>
      <c r="K108" s="11"/>
      <c r="L108" s="11"/>
      <c r="M108" s="11"/>
      <c r="N108" s="11"/>
      <c r="O108" s="11"/>
      <c r="P108" s="11"/>
      <c r="Q108" s="11"/>
      <c r="R108" s="11"/>
      <c r="S108" s="11"/>
    </row>
    <row r="109" spans="1:19">
      <c r="A109" s="11"/>
      <c r="B109" s="11"/>
      <c r="C109" s="11"/>
      <c r="D109" s="11"/>
      <c r="E109" s="11"/>
      <c r="F109" s="11"/>
      <c r="G109" s="12"/>
      <c r="H109" s="11"/>
      <c r="I109" s="11"/>
      <c r="J109" s="11"/>
      <c r="K109" s="11"/>
      <c r="L109" s="11"/>
      <c r="M109" s="11"/>
      <c r="N109" s="11"/>
      <c r="O109" s="11"/>
      <c r="P109" s="11"/>
      <c r="Q109" s="11"/>
      <c r="R109" s="11"/>
      <c r="S109" s="11"/>
    </row>
    <row r="110" spans="1:19">
      <c r="A110" s="11"/>
      <c r="B110" s="11"/>
      <c r="C110" s="11"/>
      <c r="D110" s="11"/>
      <c r="E110" s="11"/>
      <c r="F110" s="11"/>
      <c r="G110" s="12"/>
      <c r="H110" s="11"/>
      <c r="I110" s="11"/>
      <c r="J110" s="11"/>
      <c r="K110" s="11"/>
      <c r="L110" s="11"/>
      <c r="M110" s="11"/>
      <c r="N110" s="11"/>
      <c r="O110" s="11"/>
      <c r="P110" s="11"/>
      <c r="Q110" s="11"/>
      <c r="R110" s="11"/>
      <c r="S110" s="11"/>
    </row>
    <row r="111" spans="1:19">
      <c r="A111" s="11"/>
      <c r="B111" s="11"/>
      <c r="C111" s="11"/>
      <c r="D111" s="11"/>
      <c r="E111" s="11"/>
      <c r="F111" s="11"/>
      <c r="G111" s="12"/>
      <c r="H111" s="11"/>
      <c r="I111" s="11"/>
      <c r="J111" s="11"/>
      <c r="K111" s="11"/>
      <c r="L111" s="11"/>
      <c r="M111" s="11"/>
      <c r="N111" s="11"/>
      <c r="O111" s="11"/>
      <c r="P111" s="11"/>
      <c r="Q111" s="11"/>
      <c r="R111" s="11"/>
      <c r="S111" s="11"/>
    </row>
    <row r="112" spans="1:19">
      <c r="A112" s="11"/>
      <c r="B112" s="11"/>
      <c r="C112" s="11"/>
      <c r="D112" s="11"/>
      <c r="E112" s="11"/>
      <c r="F112" s="11"/>
      <c r="G112" s="12"/>
      <c r="H112" s="11"/>
      <c r="I112" s="11"/>
      <c r="J112" s="11"/>
      <c r="K112" s="11"/>
      <c r="L112" s="11"/>
      <c r="M112" s="11"/>
      <c r="N112" s="11"/>
      <c r="O112" s="11"/>
      <c r="P112" s="11"/>
      <c r="Q112" s="11"/>
      <c r="R112" s="11"/>
      <c r="S112" s="11"/>
    </row>
    <row r="113" spans="1:19">
      <c r="A113" s="11"/>
      <c r="B113" s="11"/>
      <c r="C113" s="11"/>
      <c r="D113" s="11"/>
      <c r="E113" s="11"/>
      <c r="F113" s="11"/>
      <c r="G113" s="12"/>
      <c r="H113" s="11"/>
      <c r="I113" s="11"/>
      <c r="J113" s="11"/>
      <c r="K113" s="11"/>
      <c r="L113" s="11"/>
      <c r="M113" s="11"/>
      <c r="N113" s="11"/>
      <c r="O113" s="11"/>
      <c r="P113" s="11"/>
      <c r="Q113" s="11"/>
      <c r="R113" s="11"/>
      <c r="S113" s="11"/>
    </row>
    <row r="114" spans="1:19">
      <c r="A114" s="11"/>
      <c r="B114" s="11"/>
      <c r="C114" s="11"/>
      <c r="D114" s="11"/>
      <c r="E114" s="11"/>
      <c r="F114" s="11"/>
      <c r="G114" s="12"/>
      <c r="H114" s="11"/>
      <c r="I114" s="11"/>
      <c r="J114" s="11"/>
      <c r="K114" s="11"/>
      <c r="L114" s="11"/>
      <c r="M114" s="11"/>
      <c r="N114" s="11"/>
      <c r="O114" s="11"/>
      <c r="P114" s="11"/>
      <c r="Q114" s="11"/>
      <c r="R114" s="11"/>
      <c r="S114" s="11"/>
    </row>
    <row r="115" spans="1:19">
      <c r="A115" s="11"/>
      <c r="B115" s="11"/>
      <c r="C115" s="11"/>
      <c r="D115" s="11"/>
      <c r="E115" s="11"/>
      <c r="F115" s="11"/>
      <c r="G115" s="12"/>
      <c r="H115" s="11"/>
      <c r="I115" s="11"/>
      <c r="J115" s="11"/>
      <c r="K115" s="11"/>
      <c r="L115" s="11"/>
      <c r="M115" s="11"/>
      <c r="N115" s="11"/>
      <c r="O115" s="11"/>
      <c r="P115" s="11"/>
      <c r="Q115" s="11"/>
      <c r="R115" s="11"/>
      <c r="S115" s="11"/>
    </row>
    <row r="116" spans="1:19">
      <c r="A116" s="11"/>
      <c r="B116" s="11"/>
      <c r="C116" s="11"/>
      <c r="D116" s="11"/>
      <c r="E116" s="11"/>
      <c r="F116" s="11"/>
      <c r="G116" s="12"/>
      <c r="H116" s="11"/>
      <c r="I116" s="11"/>
      <c r="J116" s="11"/>
      <c r="K116" s="11"/>
      <c r="L116" s="11"/>
      <c r="M116" s="11"/>
      <c r="N116" s="11"/>
      <c r="O116" s="11"/>
      <c r="P116" s="11"/>
      <c r="Q116" s="11"/>
      <c r="R116" s="11"/>
      <c r="S116" s="11"/>
    </row>
    <row r="117" spans="1:19">
      <c r="A117" s="11"/>
      <c r="B117" s="11"/>
      <c r="C117" s="11"/>
      <c r="D117" s="11"/>
      <c r="E117" s="11"/>
      <c r="F117" s="11"/>
      <c r="G117" s="12"/>
      <c r="H117" s="11"/>
      <c r="I117" s="11"/>
      <c r="J117" s="11"/>
      <c r="K117" s="11"/>
      <c r="L117" s="11"/>
      <c r="M117" s="11"/>
      <c r="N117" s="11"/>
      <c r="O117" s="11"/>
      <c r="P117" s="11"/>
      <c r="Q117" s="11"/>
      <c r="R117" s="11"/>
      <c r="S117" s="11"/>
    </row>
    <row r="118" spans="1:19">
      <c r="A118" s="11"/>
      <c r="B118" s="11"/>
      <c r="C118" s="11"/>
      <c r="D118" s="11"/>
      <c r="E118" s="11"/>
      <c r="F118" s="11"/>
      <c r="G118" s="12"/>
      <c r="H118" s="11"/>
      <c r="I118" s="11"/>
      <c r="J118" s="11"/>
      <c r="K118" s="11"/>
      <c r="L118" s="11"/>
      <c r="M118" s="11"/>
      <c r="N118" s="11"/>
      <c r="O118" s="11"/>
      <c r="P118" s="11"/>
      <c r="Q118" s="11"/>
      <c r="R118" s="11"/>
      <c r="S118" s="11"/>
    </row>
    <row r="119" spans="1:19">
      <c r="A119" s="11"/>
      <c r="B119" s="11"/>
      <c r="C119" s="11"/>
      <c r="D119" s="11"/>
      <c r="E119" s="11"/>
      <c r="F119" s="11"/>
      <c r="G119" s="12"/>
      <c r="H119" s="11"/>
      <c r="I119" s="11"/>
      <c r="J119" s="11"/>
      <c r="K119" s="11"/>
      <c r="L119" s="11"/>
      <c r="M119" s="11"/>
      <c r="N119" s="11"/>
      <c r="O119" s="11"/>
      <c r="P119" s="11"/>
      <c r="Q119" s="11"/>
      <c r="R119" s="11"/>
      <c r="S119" s="11"/>
    </row>
    <row r="120" spans="1:19">
      <c r="A120" s="11"/>
      <c r="B120" s="11"/>
      <c r="C120" s="11"/>
      <c r="D120" s="11"/>
      <c r="E120" s="11"/>
      <c r="F120" s="11"/>
      <c r="G120" s="12"/>
      <c r="H120" s="11"/>
      <c r="I120" s="11"/>
      <c r="J120" s="11"/>
      <c r="K120" s="11"/>
      <c r="L120" s="11"/>
      <c r="M120" s="11"/>
      <c r="N120" s="11"/>
      <c r="O120" s="11"/>
      <c r="P120" s="11"/>
      <c r="Q120" s="11"/>
      <c r="R120" s="11"/>
      <c r="S120" s="11"/>
    </row>
    <row r="121" spans="1:19">
      <c r="A121" s="11"/>
      <c r="B121" s="11"/>
      <c r="C121" s="11"/>
      <c r="D121" s="11"/>
      <c r="E121" s="11"/>
      <c r="F121" s="11"/>
      <c r="G121" s="12"/>
      <c r="H121" s="11"/>
      <c r="I121" s="11"/>
      <c r="J121" s="11"/>
      <c r="K121" s="11"/>
      <c r="L121" s="11"/>
      <c r="M121" s="11"/>
      <c r="N121" s="11"/>
      <c r="O121" s="11"/>
      <c r="P121" s="11"/>
      <c r="Q121" s="11"/>
      <c r="R121" s="11"/>
      <c r="S121" s="11"/>
    </row>
    <row r="122" spans="1:19">
      <c r="A122" s="11"/>
      <c r="B122" s="11"/>
      <c r="C122" s="11"/>
      <c r="D122" s="11"/>
      <c r="E122" s="11"/>
      <c r="F122" s="11"/>
      <c r="G122" s="12"/>
      <c r="H122" s="11"/>
      <c r="I122" s="11"/>
      <c r="J122" s="11"/>
      <c r="K122" s="11"/>
      <c r="L122" s="11"/>
      <c r="M122" s="11"/>
      <c r="N122" s="11"/>
      <c r="O122" s="11"/>
      <c r="P122" s="11"/>
      <c r="Q122" s="11"/>
      <c r="R122" s="11"/>
      <c r="S122" s="11"/>
    </row>
    <row r="123" spans="1:19">
      <c r="A123" s="11"/>
      <c r="B123" s="11"/>
      <c r="C123" s="11"/>
      <c r="D123" s="11"/>
      <c r="E123" s="11"/>
      <c r="F123" s="11"/>
      <c r="G123" s="12"/>
      <c r="H123" s="11"/>
      <c r="I123" s="11"/>
      <c r="J123" s="11"/>
      <c r="K123" s="11"/>
      <c r="L123" s="11"/>
      <c r="M123" s="11"/>
      <c r="N123" s="11"/>
      <c r="O123" s="11"/>
      <c r="P123" s="11"/>
      <c r="Q123" s="11"/>
      <c r="R123" s="11"/>
      <c r="S123" s="11"/>
    </row>
    <row r="124" spans="1:19">
      <c r="A124" s="11"/>
      <c r="B124" s="11"/>
      <c r="C124" s="11"/>
      <c r="D124" s="11"/>
      <c r="E124" s="11"/>
      <c r="F124" s="11"/>
      <c r="G124" s="12"/>
      <c r="H124" s="11"/>
      <c r="I124" s="11"/>
      <c r="J124" s="11"/>
      <c r="K124" s="11"/>
      <c r="L124" s="11"/>
      <c r="M124" s="11"/>
      <c r="N124" s="11"/>
      <c r="O124" s="11"/>
      <c r="P124" s="11"/>
      <c r="Q124" s="11"/>
      <c r="R124" s="11"/>
      <c r="S124" s="11"/>
    </row>
    <row r="125" spans="1:19">
      <c r="A125" s="11"/>
      <c r="B125" s="11"/>
      <c r="C125" s="11"/>
      <c r="D125" s="11"/>
      <c r="E125" s="11"/>
      <c r="F125" s="11"/>
      <c r="G125" s="12"/>
      <c r="H125" s="11"/>
      <c r="I125" s="11"/>
      <c r="J125" s="11"/>
      <c r="K125" s="11"/>
      <c r="L125" s="11"/>
      <c r="M125" s="11"/>
      <c r="N125" s="11"/>
      <c r="O125" s="11"/>
      <c r="P125" s="11"/>
      <c r="Q125" s="11"/>
      <c r="R125" s="11"/>
      <c r="S125" s="11"/>
    </row>
    <row r="126" spans="1:19">
      <c r="A126" s="11"/>
      <c r="B126" s="11"/>
      <c r="C126" s="11"/>
      <c r="D126" s="11"/>
      <c r="E126" s="11"/>
      <c r="F126" s="11"/>
      <c r="G126" s="12"/>
      <c r="H126" s="11"/>
      <c r="I126" s="11"/>
      <c r="J126" s="11"/>
      <c r="K126" s="11"/>
      <c r="L126" s="11"/>
      <c r="M126" s="11"/>
      <c r="N126" s="11"/>
      <c r="O126" s="11"/>
      <c r="P126" s="11"/>
      <c r="Q126" s="11"/>
      <c r="R126" s="11"/>
      <c r="S126" s="11"/>
    </row>
    <row r="127" spans="1:19">
      <c r="A127" s="11"/>
      <c r="B127" s="11"/>
      <c r="C127" s="11"/>
      <c r="D127" s="11"/>
      <c r="E127" s="11"/>
      <c r="F127" s="11"/>
      <c r="G127" s="12"/>
      <c r="H127" s="11"/>
      <c r="I127" s="11"/>
      <c r="J127" s="11"/>
      <c r="K127" s="11"/>
      <c r="L127" s="11"/>
      <c r="M127" s="11"/>
      <c r="N127" s="11"/>
      <c r="O127" s="11"/>
      <c r="P127" s="11"/>
      <c r="Q127" s="11"/>
      <c r="R127" s="11"/>
      <c r="S127" s="11"/>
    </row>
    <row r="128" spans="1:19">
      <c r="A128" s="11"/>
      <c r="B128" s="11"/>
      <c r="C128" s="11"/>
      <c r="D128" s="11"/>
      <c r="E128" s="11"/>
      <c r="F128" s="11"/>
      <c r="G128" s="12"/>
      <c r="H128" s="11"/>
      <c r="I128" s="11"/>
      <c r="J128" s="11"/>
      <c r="K128" s="11"/>
      <c r="L128" s="11"/>
      <c r="M128" s="11"/>
      <c r="N128" s="11"/>
      <c r="O128" s="11"/>
      <c r="P128" s="11"/>
      <c r="Q128" s="11"/>
      <c r="R128" s="11"/>
      <c r="S128" s="11"/>
    </row>
    <row r="129" spans="1:19">
      <c r="A129" s="11"/>
      <c r="B129" s="11"/>
      <c r="C129" s="11"/>
      <c r="D129" s="11"/>
      <c r="E129" s="11"/>
      <c r="F129" s="11"/>
      <c r="G129" s="12"/>
      <c r="H129" s="11"/>
      <c r="I129" s="11"/>
      <c r="J129" s="11"/>
      <c r="K129" s="11"/>
      <c r="L129" s="11"/>
      <c r="M129" s="11"/>
      <c r="N129" s="11"/>
      <c r="O129" s="11"/>
      <c r="P129" s="11"/>
      <c r="Q129" s="11"/>
      <c r="R129" s="11"/>
      <c r="S129" s="11"/>
    </row>
    <row r="130" spans="1:19">
      <c r="A130" s="11"/>
      <c r="B130" s="11"/>
      <c r="C130" s="11"/>
      <c r="D130" s="11"/>
      <c r="E130" s="11"/>
      <c r="F130" s="11"/>
      <c r="G130" s="12"/>
      <c r="H130" s="11"/>
      <c r="I130" s="11"/>
      <c r="J130" s="11"/>
      <c r="K130" s="11"/>
      <c r="L130" s="11"/>
      <c r="M130" s="11"/>
      <c r="N130" s="11"/>
      <c r="O130" s="11"/>
      <c r="P130" s="11"/>
      <c r="Q130" s="11"/>
      <c r="R130" s="11"/>
      <c r="S130" s="11"/>
    </row>
    <row r="131" spans="1:19">
      <c r="A131" s="11"/>
      <c r="B131" s="11"/>
      <c r="C131" s="11"/>
      <c r="D131" s="11"/>
      <c r="E131" s="11"/>
      <c r="F131" s="11"/>
      <c r="G131" s="12"/>
      <c r="H131" s="11"/>
      <c r="I131" s="11"/>
      <c r="J131" s="11"/>
      <c r="K131" s="11"/>
      <c r="L131" s="11"/>
      <c r="M131" s="11"/>
      <c r="N131" s="11"/>
      <c r="O131" s="11"/>
      <c r="P131" s="11"/>
      <c r="Q131" s="11"/>
      <c r="R131" s="11"/>
      <c r="S131" s="11"/>
    </row>
    <row r="132" spans="1:19">
      <c r="A132" s="11"/>
      <c r="B132" s="11"/>
      <c r="C132" s="11"/>
      <c r="D132" s="11"/>
      <c r="E132" s="11"/>
      <c r="F132" s="11"/>
      <c r="G132" s="12"/>
      <c r="H132" s="11"/>
      <c r="I132" s="11"/>
      <c r="J132" s="11"/>
      <c r="K132" s="11"/>
      <c r="L132" s="11"/>
      <c r="M132" s="11"/>
      <c r="N132" s="11"/>
      <c r="O132" s="11"/>
      <c r="P132" s="11"/>
      <c r="Q132" s="11"/>
      <c r="R132" s="11"/>
      <c r="S132" s="11"/>
    </row>
    <row r="133" spans="1:19">
      <c r="A133" s="11"/>
      <c r="B133" s="11"/>
      <c r="C133" s="11"/>
      <c r="D133" s="11"/>
      <c r="E133" s="11"/>
      <c r="F133" s="11"/>
      <c r="G133" s="12"/>
      <c r="H133" s="11"/>
      <c r="I133" s="11"/>
      <c r="J133" s="11"/>
      <c r="K133" s="11"/>
      <c r="L133" s="11"/>
      <c r="M133" s="11"/>
      <c r="N133" s="11"/>
      <c r="O133" s="11"/>
      <c r="P133" s="11"/>
      <c r="Q133" s="11"/>
      <c r="R133" s="11"/>
      <c r="S133" s="11"/>
    </row>
    <row r="134" spans="1:19">
      <c r="A134" s="11"/>
      <c r="B134" s="11"/>
      <c r="C134" s="11"/>
      <c r="D134" s="11"/>
      <c r="E134" s="11"/>
      <c r="F134" s="11"/>
      <c r="G134" s="12"/>
      <c r="H134" s="11"/>
      <c r="I134" s="11"/>
      <c r="J134" s="11"/>
      <c r="K134" s="11"/>
      <c r="L134" s="11"/>
      <c r="M134" s="11"/>
      <c r="N134" s="11"/>
      <c r="O134" s="11"/>
      <c r="P134" s="11"/>
      <c r="Q134" s="11"/>
      <c r="R134" s="11"/>
      <c r="S134" s="11"/>
    </row>
    <row r="135" spans="1:19">
      <c r="A135" s="11"/>
      <c r="B135" s="11"/>
      <c r="C135" s="11"/>
      <c r="D135" s="11"/>
      <c r="E135" s="11"/>
      <c r="F135" s="11"/>
      <c r="G135" s="12"/>
      <c r="H135" s="11"/>
      <c r="I135" s="11"/>
      <c r="J135" s="11"/>
      <c r="K135" s="11"/>
      <c r="L135" s="11"/>
      <c r="M135" s="11"/>
      <c r="N135" s="11"/>
      <c r="O135" s="11"/>
      <c r="P135" s="11"/>
      <c r="Q135" s="11"/>
      <c r="R135" s="11"/>
      <c r="S135" s="11"/>
    </row>
    <row r="136" spans="1:19">
      <c r="A136" s="11"/>
      <c r="B136" s="11"/>
      <c r="C136" s="11"/>
      <c r="D136" s="11"/>
      <c r="E136" s="11"/>
      <c r="F136" s="11"/>
      <c r="G136" s="12"/>
      <c r="H136" s="11"/>
      <c r="I136" s="11"/>
      <c r="J136" s="11"/>
      <c r="K136" s="11"/>
      <c r="L136" s="11"/>
      <c r="M136" s="11"/>
      <c r="N136" s="11"/>
      <c r="O136" s="11"/>
      <c r="P136" s="11"/>
      <c r="Q136" s="11"/>
      <c r="R136" s="11"/>
      <c r="S136" s="11"/>
    </row>
    <row r="137" spans="1:19">
      <c r="A137" s="11"/>
      <c r="B137" s="11"/>
      <c r="C137" s="11"/>
      <c r="D137" s="11"/>
      <c r="E137" s="11"/>
      <c r="F137" s="11"/>
      <c r="G137" s="12"/>
      <c r="H137" s="11"/>
      <c r="I137" s="11"/>
      <c r="J137" s="11"/>
      <c r="K137" s="11"/>
      <c r="L137" s="11"/>
      <c r="M137" s="11"/>
      <c r="N137" s="11"/>
      <c r="O137" s="11"/>
      <c r="P137" s="11"/>
      <c r="Q137" s="11"/>
      <c r="R137" s="11"/>
      <c r="S137" s="11"/>
    </row>
    <row r="138" spans="1:19">
      <c r="A138" s="11"/>
      <c r="B138" s="11"/>
      <c r="C138" s="11"/>
      <c r="D138" s="11"/>
      <c r="E138" s="11"/>
      <c r="F138" s="11"/>
      <c r="G138" s="12"/>
      <c r="H138" s="11"/>
      <c r="I138" s="11"/>
      <c r="J138" s="11"/>
      <c r="K138" s="11"/>
      <c r="L138" s="11"/>
      <c r="M138" s="11"/>
      <c r="N138" s="11"/>
      <c r="O138" s="11"/>
      <c r="P138" s="11"/>
      <c r="Q138" s="11"/>
      <c r="R138" s="11"/>
      <c r="S138" s="11"/>
    </row>
    <row r="139" spans="1:19">
      <c r="A139" s="11"/>
      <c r="B139" s="11"/>
      <c r="C139" s="11"/>
      <c r="D139" s="11"/>
      <c r="E139" s="11"/>
      <c r="F139" s="11"/>
      <c r="G139" s="12"/>
      <c r="H139" s="11"/>
      <c r="I139" s="11"/>
      <c r="J139" s="11"/>
      <c r="K139" s="11"/>
      <c r="L139" s="11"/>
      <c r="M139" s="11"/>
      <c r="N139" s="11"/>
      <c r="O139" s="11"/>
      <c r="P139" s="11"/>
      <c r="Q139" s="11"/>
      <c r="R139" s="11"/>
      <c r="S139" s="11"/>
    </row>
    <row r="140" spans="1:19">
      <c r="A140" s="11"/>
      <c r="B140" s="11"/>
      <c r="C140" s="11"/>
      <c r="D140" s="11"/>
      <c r="E140" s="11"/>
      <c r="F140" s="11"/>
      <c r="G140" s="12"/>
      <c r="H140" s="11"/>
      <c r="I140" s="11"/>
      <c r="J140" s="11"/>
      <c r="K140" s="11"/>
      <c r="L140" s="11"/>
      <c r="M140" s="11"/>
      <c r="N140" s="11"/>
      <c r="O140" s="11"/>
      <c r="P140" s="11"/>
      <c r="Q140" s="11"/>
      <c r="R140" s="11"/>
      <c r="S140" s="11"/>
    </row>
    <row r="141" spans="1:19">
      <c r="A141" s="11"/>
      <c r="B141" s="11"/>
      <c r="C141" s="11"/>
      <c r="D141" s="11"/>
      <c r="E141" s="11"/>
      <c r="F141" s="11"/>
      <c r="G141" s="12"/>
      <c r="H141" s="11"/>
      <c r="I141" s="11"/>
      <c r="J141" s="11"/>
      <c r="K141" s="11"/>
      <c r="L141" s="11"/>
      <c r="M141" s="11"/>
      <c r="N141" s="11"/>
      <c r="O141" s="11"/>
      <c r="P141" s="11"/>
      <c r="Q141" s="11"/>
      <c r="R141" s="11"/>
      <c r="S141" s="11"/>
    </row>
    <row r="142" spans="1:19">
      <c r="A142" s="11"/>
      <c r="B142" s="11"/>
      <c r="C142" s="11"/>
      <c r="D142" s="11"/>
      <c r="E142" s="11"/>
      <c r="F142" s="11"/>
      <c r="G142" s="12"/>
      <c r="H142" s="11"/>
      <c r="I142" s="11"/>
      <c r="J142" s="11"/>
      <c r="K142" s="11"/>
      <c r="L142" s="11"/>
      <c r="M142" s="11"/>
      <c r="N142" s="11"/>
      <c r="O142" s="11"/>
      <c r="P142" s="11"/>
      <c r="Q142" s="11"/>
      <c r="R142" s="11"/>
      <c r="S142" s="11"/>
    </row>
    <row r="143" spans="1:19">
      <c r="A143" s="11"/>
      <c r="B143" s="11"/>
      <c r="C143" s="11"/>
      <c r="D143" s="11"/>
      <c r="E143" s="11"/>
      <c r="F143" s="11"/>
      <c r="G143" s="12"/>
      <c r="H143" s="11"/>
      <c r="I143" s="11"/>
      <c r="J143" s="11"/>
      <c r="K143" s="11"/>
      <c r="L143" s="11"/>
      <c r="M143" s="11"/>
      <c r="N143" s="11"/>
      <c r="O143" s="11"/>
      <c r="P143" s="11"/>
      <c r="Q143" s="11"/>
      <c r="R143" s="11"/>
      <c r="S143" s="11"/>
    </row>
    <row r="144" spans="1:19">
      <c r="A144" s="11"/>
      <c r="B144" s="11"/>
      <c r="C144" s="11"/>
      <c r="D144" s="11"/>
      <c r="E144" s="11"/>
      <c r="F144" s="11"/>
      <c r="G144" s="12"/>
      <c r="H144" s="11"/>
      <c r="I144" s="11"/>
      <c r="J144" s="11"/>
      <c r="K144" s="11"/>
      <c r="L144" s="11"/>
      <c r="M144" s="11"/>
      <c r="N144" s="11"/>
      <c r="O144" s="11"/>
      <c r="P144" s="11"/>
      <c r="Q144" s="11"/>
      <c r="R144" s="11"/>
      <c r="S144" s="11"/>
    </row>
    <row r="145" spans="1:19">
      <c r="A145" s="11"/>
      <c r="B145" s="11"/>
      <c r="C145" s="11"/>
      <c r="D145" s="11"/>
      <c r="E145" s="11"/>
      <c r="F145" s="11"/>
      <c r="G145" s="12"/>
      <c r="H145" s="11"/>
      <c r="I145" s="11"/>
      <c r="J145" s="11"/>
      <c r="K145" s="11"/>
      <c r="L145" s="11"/>
      <c r="M145" s="11"/>
      <c r="N145" s="11"/>
      <c r="O145" s="11"/>
      <c r="P145" s="11"/>
      <c r="Q145" s="11"/>
      <c r="R145" s="11"/>
      <c r="S145" s="11"/>
    </row>
    <row r="146" spans="1:19">
      <c r="A146" s="11"/>
      <c r="B146" s="11"/>
      <c r="C146" s="11"/>
      <c r="D146" s="11"/>
      <c r="E146" s="11"/>
      <c r="F146" s="11"/>
      <c r="G146" s="12"/>
      <c r="H146" s="11"/>
      <c r="I146" s="11"/>
      <c r="J146" s="11"/>
      <c r="K146" s="11"/>
      <c r="L146" s="11"/>
      <c r="M146" s="11"/>
      <c r="N146" s="11"/>
      <c r="O146" s="11"/>
      <c r="P146" s="11"/>
      <c r="Q146" s="11"/>
      <c r="R146" s="11"/>
      <c r="S146" s="11"/>
    </row>
    <row r="147" spans="1:19">
      <c r="A147" s="11"/>
      <c r="B147" s="11"/>
      <c r="C147" s="11"/>
      <c r="D147" s="11"/>
      <c r="E147" s="11"/>
      <c r="F147" s="11"/>
      <c r="G147" s="12"/>
      <c r="H147" s="11"/>
      <c r="I147" s="11"/>
      <c r="J147" s="11"/>
      <c r="K147" s="11"/>
      <c r="L147" s="11"/>
      <c r="M147" s="11"/>
      <c r="N147" s="11"/>
      <c r="O147" s="11"/>
      <c r="P147" s="11"/>
      <c r="Q147" s="11"/>
      <c r="R147" s="11"/>
      <c r="S147" s="11"/>
    </row>
    <row r="148" spans="1:19">
      <c r="A148" s="11"/>
      <c r="B148" s="11"/>
      <c r="C148" s="11"/>
      <c r="D148" s="11"/>
      <c r="E148" s="11"/>
      <c r="F148" s="11"/>
      <c r="G148" s="12"/>
      <c r="H148" s="11"/>
      <c r="I148" s="11"/>
      <c r="J148" s="11"/>
      <c r="K148" s="11"/>
      <c r="L148" s="11"/>
      <c r="M148" s="11"/>
      <c r="N148" s="11"/>
      <c r="O148" s="11"/>
      <c r="P148" s="11"/>
      <c r="Q148" s="11"/>
      <c r="R148" s="11"/>
      <c r="S148" s="11"/>
    </row>
    <row r="149" spans="1:19">
      <c r="A149" s="11"/>
      <c r="B149" s="11"/>
      <c r="C149" s="11"/>
      <c r="D149" s="11"/>
      <c r="E149" s="11"/>
      <c r="F149" s="11"/>
      <c r="G149" s="12"/>
      <c r="H149" s="11"/>
      <c r="I149" s="11"/>
      <c r="J149" s="11"/>
      <c r="K149" s="11"/>
      <c r="L149" s="11"/>
      <c r="M149" s="11"/>
      <c r="N149" s="11"/>
      <c r="O149" s="11"/>
      <c r="P149" s="11"/>
      <c r="Q149" s="11"/>
      <c r="R149" s="11"/>
      <c r="S149" s="11"/>
    </row>
    <row r="150" spans="1:19">
      <c r="A150" s="11"/>
      <c r="B150" s="11"/>
      <c r="C150" s="11"/>
      <c r="D150" s="11"/>
      <c r="E150" s="11"/>
      <c r="F150" s="11"/>
      <c r="G150" s="12"/>
      <c r="H150" s="11"/>
      <c r="I150" s="11"/>
      <c r="J150" s="11"/>
      <c r="K150" s="11"/>
      <c r="L150" s="11"/>
      <c r="M150" s="11"/>
      <c r="N150" s="11"/>
      <c r="O150" s="11"/>
      <c r="P150" s="11"/>
      <c r="Q150" s="11"/>
      <c r="R150" s="11"/>
      <c r="S150" s="11"/>
    </row>
    <row r="151" spans="1:19">
      <c r="A151" s="11"/>
      <c r="B151" s="11"/>
      <c r="C151" s="11"/>
      <c r="D151" s="11"/>
      <c r="E151" s="11"/>
      <c r="F151" s="11"/>
      <c r="G151" s="12"/>
      <c r="H151" s="11"/>
      <c r="I151" s="11"/>
      <c r="J151" s="11"/>
      <c r="K151" s="11"/>
      <c r="L151" s="11"/>
      <c r="M151" s="11"/>
      <c r="N151" s="11"/>
      <c r="O151" s="11"/>
      <c r="P151" s="11"/>
      <c r="Q151" s="11"/>
      <c r="R151" s="11"/>
      <c r="S151" s="11"/>
    </row>
    <row r="152" spans="1:19">
      <c r="A152" s="11"/>
      <c r="B152" s="11"/>
      <c r="C152" s="11"/>
      <c r="D152" s="11"/>
      <c r="E152" s="11"/>
      <c r="F152" s="11"/>
      <c r="G152" s="12"/>
      <c r="H152" s="11"/>
      <c r="I152" s="11"/>
      <c r="J152" s="11"/>
      <c r="K152" s="11"/>
      <c r="L152" s="11"/>
      <c r="M152" s="11"/>
      <c r="N152" s="11"/>
      <c r="O152" s="11"/>
      <c r="P152" s="11"/>
      <c r="Q152" s="11"/>
      <c r="R152" s="11"/>
      <c r="S152" s="11"/>
    </row>
    <row r="153" spans="1:19">
      <c r="A153" s="11"/>
      <c r="B153" s="11"/>
      <c r="C153" s="11"/>
      <c r="D153" s="11"/>
      <c r="E153" s="11"/>
      <c r="F153" s="11"/>
      <c r="G153" s="12"/>
      <c r="H153" s="11"/>
      <c r="I153" s="11"/>
      <c r="J153" s="11"/>
      <c r="K153" s="11"/>
      <c r="L153" s="11"/>
      <c r="M153" s="11"/>
      <c r="N153" s="11"/>
      <c r="O153" s="11"/>
      <c r="P153" s="11"/>
      <c r="Q153" s="11"/>
      <c r="R153" s="11"/>
      <c r="S153" s="11"/>
    </row>
    <row r="154" spans="1:19">
      <c r="A154" s="11"/>
      <c r="B154" s="11"/>
      <c r="C154" s="11"/>
      <c r="D154" s="11"/>
      <c r="E154" s="11"/>
      <c r="F154" s="11"/>
      <c r="G154" s="12"/>
      <c r="H154" s="11"/>
      <c r="I154" s="11"/>
      <c r="J154" s="11"/>
      <c r="K154" s="11"/>
      <c r="L154" s="11"/>
      <c r="M154" s="11"/>
      <c r="N154" s="11"/>
      <c r="O154" s="11"/>
      <c r="P154" s="11"/>
      <c r="Q154" s="11"/>
      <c r="R154" s="11"/>
      <c r="S154" s="11"/>
    </row>
    <row r="155" spans="1:19">
      <c r="A155" s="11"/>
      <c r="B155" s="11"/>
      <c r="C155" s="11"/>
      <c r="D155" s="11"/>
      <c r="E155" s="11"/>
      <c r="F155" s="11"/>
      <c r="G155" s="12"/>
      <c r="H155" s="11"/>
      <c r="I155" s="11"/>
      <c r="J155" s="11"/>
      <c r="K155" s="11"/>
      <c r="L155" s="11"/>
      <c r="M155" s="11"/>
      <c r="N155" s="11"/>
      <c r="O155" s="11"/>
      <c r="P155" s="11"/>
      <c r="Q155" s="11"/>
      <c r="R155" s="11"/>
      <c r="S155" s="11"/>
    </row>
    <row r="156" spans="1:19">
      <c r="A156" s="11"/>
      <c r="B156" s="11"/>
      <c r="C156" s="11"/>
      <c r="D156" s="11"/>
      <c r="E156" s="11"/>
      <c r="F156" s="11"/>
      <c r="G156" s="12"/>
      <c r="H156" s="11"/>
      <c r="I156" s="11"/>
      <c r="J156" s="11"/>
      <c r="K156" s="11"/>
      <c r="L156" s="11"/>
      <c r="M156" s="11"/>
      <c r="N156" s="11"/>
      <c r="O156" s="11"/>
      <c r="P156" s="11"/>
      <c r="Q156" s="11"/>
      <c r="R156" s="11"/>
      <c r="S156" s="11"/>
    </row>
    <row r="157" spans="1:19">
      <c r="A157" s="11"/>
      <c r="B157" s="11"/>
      <c r="C157" s="11"/>
      <c r="D157" s="11"/>
      <c r="E157" s="11"/>
      <c r="F157" s="11"/>
      <c r="G157" s="12"/>
      <c r="H157" s="11"/>
      <c r="I157" s="11"/>
      <c r="J157" s="11"/>
      <c r="K157" s="11"/>
      <c r="L157" s="11"/>
      <c r="M157" s="11"/>
      <c r="N157" s="11"/>
      <c r="O157" s="11"/>
      <c r="P157" s="11"/>
      <c r="Q157" s="11"/>
      <c r="R157" s="11"/>
      <c r="S157" s="11"/>
    </row>
    <row r="158" spans="1:19">
      <c r="A158" s="11"/>
      <c r="B158" s="11"/>
      <c r="C158" s="11"/>
      <c r="D158" s="11"/>
      <c r="E158" s="11"/>
      <c r="F158" s="11"/>
      <c r="G158" s="12"/>
      <c r="H158" s="11"/>
      <c r="I158" s="11"/>
      <c r="J158" s="11"/>
      <c r="K158" s="11"/>
      <c r="L158" s="11"/>
      <c r="M158" s="11"/>
      <c r="N158" s="11"/>
      <c r="O158" s="11"/>
      <c r="P158" s="11"/>
      <c r="Q158" s="11"/>
      <c r="R158" s="11"/>
      <c r="S158" s="11"/>
    </row>
    <row r="159" spans="1:19">
      <c r="A159" s="11"/>
      <c r="B159" s="11"/>
      <c r="C159" s="11"/>
      <c r="D159" s="11"/>
      <c r="E159" s="11"/>
      <c r="F159" s="11"/>
      <c r="G159" s="12"/>
      <c r="H159" s="11"/>
      <c r="I159" s="11"/>
      <c r="J159" s="11"/>
      <c r="K159" s="11"/>
      <c r="L159" s="11"/>
      <c r="M159" s="11"/>
      <c r="N159" s="11"/>
      <c r="O159" s="11"/>
      <c r="P159" s="11"/>
      <c r="Q159" s="11"/>
      <c r="R159" s="11"/>
      <c r="S159" s="11"/>
    </row>
    <row r="160" spans="1:19">
      <c r="A160" s="11"/>
      <c r="B160" s="11"/>
      <c r="C160" s="11"/>
      <c r="D160" s="11"/>
      <c r="E160" s="11"/>
      <c r="F160" s="11"/>
      <c r="G160" s="12"/>
      <c r="H160" s="11"/>
      <c r="I160" s="11"/>
      <c r="J160" s="11"/>
      <c r="K160" s="11"/>
      <c r="L160" s="11"/>
      <c r="M160" s="11"/>
      <c r="N160" s="11"/>
      <c r="O160" s="11"/>
      <c r="P160" s="11"/>
      <c r="Q160" s="11"/>
      <c r="R160" s="11"/>
      <c r="S160" s="11"/>
    </row>
    <row r="161" spans="1:19">
      <c r="A161" s="11"/>
      <c r="B161" s="11"/>
      <c r="C161" s="11"/>
      <c r="D161" s="11"/>
      <c r="E161" s="11"/>
      <c r="F161" s="11"/>
      <c r="G161" s="12"/>
      <c r="H161" s="11"/>
      <c r="I161" s="11"/>
      <c r="J161" s="11"/>
      <c r="K161" s="11"/>
      <c r="L161" s="11"/>
      <c r="M161" s="11"/>
      <c r="N161" s="11"/>
      <c r="O161" s="11"/>
      <c r="P161" s="11"/>
      <c r="Q161" s="11"/>
      <c r="R161" s="11"/>
      <c r="S161" s="11"/>
    </row>
    <row r="162" spans="1:19">
      <c r="A162" s="11"/>
      <c r="B162" s="11"/>
      <c r="C162" s="11"/>
      <c r="D162" s="11"/>
      <c r="E162" s="11"/>
      <c r="F162" s="11"/>
      <c r="G162" s="12"/>
      <c r="H162" s="11"/>
      <c r="I162" s="11"/>
      <c r="J162" s="11"/>
      <c r="K162" s="11"/>
      <c r="L162" s="11"/>
      <c r="M162" s="11"/>
      <c r="N162" s="11"/>
      <c r="O162" s="11"/>
      <c r="P162" s="11"/>
      <c r="Q162" s="11"/>
      <c r="R162" s="11"/>
      <c r="S162" s="11"/>
    </row>
    <row r="163" spans="1:19">
      <c r="A163" s="11"/>
      <c r="B163" s="11"/>
      <c r="C163" s="11"/>
      <c r="D163" s="11"/>
      <c r="E163" s="11"/>
      <c r="F163" s="11"/>
      <c r="G163" s="12"/>
      <c r="H163" s="11"/>
      <c r="I163" s="11"/>
      <c r="J163" s="11"/>
      <c r="K163" s="11"/>
      <c r="L163" s="11"/>
      <c r="M163" s="11"/>
      <c r="N163" s="11"/>
      <c r="O163" s="11"/>
      <c r="P163" s="11"/>
      <c r="Q163" s="11"/>
      <c r="R163" s="11"/>
      <c r="S163" s="11"/>
    </row>
    <row r="164" spans="1:19">
      <c r="A164" s="11"/>
      <c r="B164" s="11"/>
      <c r="C164" s="11"/>
      <c r="D164" s="11"/>
      <c r="E164" s="11"/>
      <c r="F164" s="11"/>
      <c r="G164" s="12"/>
      <c r="H164" s="11"/>
      <c r="I164" s="11"/>
      <c r="J164" s="11"/>
      <c r="K164" s="11"/>
      <c r="L164" s="11"/>
      <c r="M164" s="11"/>
      <c r="N164" s="11"/>
      <c r="O164" s="11"/>
      <c r="P164" s="11"/>
      <c r="Q164" s="11"/>
      <c r="R164" s="11"/>
      <c r="S164" s="11"/>
    </row>
    <row r="165" spans="1:19">
      <c r="A165" s="11"/>
      <c r="B165" s="11"/>
      <c r="C165" s="11"/>
      <c r="D165" s="11"/>
      <c r="E165" s="11"/>
      <c r="F165" s="11"/>
      <c r="G165" s="12"/>
      <c r="H165" s="11"/>
      <c r="I165" s="11"/>
      <c r="J165" s="11"/>
      <c r="K165" s="11"/>
      <c r="L165" s="11"/>
      <c r="M165" s="11"/>
      <c r="N165" s="11"/>
      <c r="O165" s="11"/>
      <c r="P165" s="11"/>
      <c r="Q165" s="11"/>
      <c r="R165" s="11"/>
      <c r="S165" s="11"/>
    </row>
    <row r="166" spans="1:19">
      <c r="A166" s="11"/>
      <c r="B166" s="11"/>
      <c r="C166" s="11"/>
      <c r="D166" s="11"/>
      <c r="E166" s="11"/>
      <c r="F166" s="11"/>
      <c r="G166" s="12"/>
      <c r="H166" s="11"/>
      <c r="I166" s="11"/>
      <c r="J166" s="11"/>
      <c r="K166" s="11"/>
      <c r="L166" s="11"/>
      <c r="M166" s="11"/>
      <c r="N166" s="11"/>
      <c r="O166" s="11"/>
      <c r="P166" s="11"/>
      <c r="Q166" s="11"/>
      <c r="R166" s="11"/>
      <c r="S166" s="11"/>
    </row>
    <row r="167" spans="1:19">
      <c r="A167" s="11"/>
      <c r="B167" s="11"/>
      <c r="C167" s="11"/>
      <c r="D167" s="11"/>
      <c r="E167" s="11"/>
      <c r="F167" s="11"/>
      <c r="G167" s="12"/>
      <c r="H167" s="11"/>
      <c r="I167" s="11"/>
      <c r="J167" s="11"/>
      <c r="K167" s="11"/>
      <c r="L167" s="11"/>
      <c r="M167" s="11"/>
      <c r="N167" s="11"/>
      <c r="O167" s="11"/>
      <c r="P167" s="11"/>
      <c r="Q167" s="11"/>
      <c r="R167" s="11"/>
      <c r="S167" s="11"/>
    </row>
    <row r="168" spans="1:19">
      <c r="A168" s="11"/>
      <c r="B168" s="11"/>
      <c r="C168" s="11"/>
      <c r="D168" s="11"/>
      <c r="E168" s="11"/>
      <c r="F168" s="11"/>
      <c r="G168" s="12"/>
      <c r="H168" s="11"/>
      <c r="I168" s="11"/>
      <c r="J168" s="11"/>
      <c r="K168" s="11"/>
      <c r="L168" s="11"/>
      <c r="M168" s="11"/>
      <c r="N168" s="11"/>
      <c r="O168" s="11"/>
      <c r="P168" s="11"/>
      <c r="Q168" s="11"/>
      <c r="R168" s="11"/>
      <c r="S168" s="11"/>
    </row>
    <row r="169" spans="1:19">
      <c r="A169" s="11"/>
      <c r="B169" s="11"/>
      <c r="C169" s="11"/>
      <c r="D169" s="11"/>
      <c r="E169" s="11"/>
      <c r="F169" s="11"/>
      <c r="G169" s="12"/>
      <c r="H169" s="11"/>
      <c r="I169" s="11"/>
      <c r="J169" s="11"/>
      <c r="K169" s="11"/>
      <c r="L169" s="11"/>
      <c r="M169" s="11"/>
      <c r="N169" s="11"/>
      <c r="O169" s="11"/>
      <c r="P169" s="11"/>
      <c r="Q169" s="11"/>
      <c r="R169" s="11"/>
      <c r="S169" s="11"/>
    </row>
    <row r="170" spans="1:19">
      <c r="A170" s="11"/>
      <c r="B170" s="11"/>
      <c r="C170" s="11"/>
      <c r="D170" s="11"/>
      <c r="E170" s="11"/>
      <c r="F170" s="11"/>
      <c r="G170" s="12"/>
      <c r="H170" s="11"/>
      <c r="I170" s="11"/>
      <c r="J170" s="11"/>
      <c r="K170" s="11"/>
      <c r="L170" s="11"/>
      <c r="M170" s="11"/>
      <c r="N170" s="11"/>
      <c r="O170" s="11"/>
      <c r="P170" s="11"/>
      <c r="Q170" s="11"/>
      <c r="R170" s="11"/>
      <c r="S170" s="11"/>
    </row>
    <row r="171" spans="1:19">
      <c r="A171" s="11"/>
      <c r="B171" s="11"/>
      <c r="C171" s="11"/>
      <c r="D171" s="11"/>
      <c r="E171" s="11"/>
      <c r="F171" s="11"/>
      <c r="G171" s="12"/>
      <c r="H171" s="11"/>
      <c r="I171" s="11"/>
      <c r="J171" s="11"/>
      <c r="K171" s="11"/>
      <c r="L171" s="11"/>
      <c r="M171" s="11"/>
      <c r="N171" s="11"/>
      <c r="O171" s="11"/>
      <c r="P171" s="11"/>
      <c r="Q171" s="11"/>
      <c r="R171" s="11"/>
      <c r="S171" s="11"/>
    </row>
    <row r="172" spans="1:19">
      <c r="A172" s="11"/>
      <c r="B172" s="11"/>
      <c r="C172" s="11"/>
      <c r="D172" s="11"/>
      <c r="E172" s="11"/>
      <c r="F172" s="11"/>
      <c r="G172" s="12"/>
      <c r="H172" s="11"/>
      <c r="I172" s="11"/>
      <c r="J172" s="11"/>
      <c r="K172" s="11"/>
      <c r="L172" s="11"/>
      <c r="M172" s="11"/>
      <c r="N172" s="11"/>
      <c r="O172" s="11"/>
      <c r="P172" s="11"/>
      <c r="Q172" s="11"/>
      <c r="R172" s="11"/>
      <c r="S172" s="11"/>
    </row>
    <row r="173" spans="1:19">
      <c r="A173" s="11"/>
      <c r="B173" s="11"/>
      <c r="C173" s="11"/>
      <c r="D173" s="11"/>
      <c r="E173" s="11"/>
      <c r="F173" s="11"/>
      <c r="G173" s="12"/>
      <c r="H173" s="11"/>
      <c r="I173" s="11"/>
      <c r="J173" s="11"/>
      <c r="K173" s="11"/>
      <c r="L173" s="11"/>
      <c r="M173" s="11"/>
      <c r="N173" s="11"/>
      <c r="O173" s="11"/>
      <c r="P173" s="11"/>
      <c r="Q173" s="11"/>
      <c r="R173" s="11"/>
      <c r="S173" s="11"/>
    </row>
    <row r="174" spans="1:19">
      <c r="A174" s="11"/>
      <c r="B174" s="11"/>
      <c r="C174" s="11"/>
      <c r="D174" s="11"/>
      <c r="E174" s="11"/>
      <c r="F174" s="11"/>
      <c r="G174" s="12"/>
      <c r="H174" s="11"/>
      <c r="I174" s="11"/>
      <c r="J174" s="11"/>
      <c r="K174" s="11"/>
      <c r="L174" s="11"/>
      <c r="M174" s="11"/>
      <c r="N174" s="11"/>
      <c r="O174" s="11"/>
      <c r="P174" s="11"/>
      <c r="Q174" s="11"/>
      <c r="R174" s="11"/>
      <c r="S174" s="11"/>
    </row>
    <row r="175" spans="1:19">
      <c r="A175" s="11"/>
      <c r="B175" s="11"/>
      <c r="C175" s="11"/>
      <c r="D175" s="11"/>
      <c r="E175" s="11"/>
      <c r="F175" s="11"/>
      <c r="G175" s="12"/>
      <c r="H175" s="11"/>
      <c r="I175" s="11"/>
      <c r="J175" s="11"/>
      <c r="K175" s="11"/>
      <c r="L175" s="11"/>
      <c r="M175" s="11"/>
      <c r="N175" s="11"/>
      <c r="O175" s="11"/>
      <c r="P175" s="11"/>
      <c r="Q175" s="11"/>
      <c r="R175" s="11"/>
      <c r="S175" s="11"/>
    </row>
    <row r="176" spans="1:19">
      <c r="A176" s="11"/>
      <c r="B176" s="11"/>
      <c r="C176" s="11"/>
      <c r="D176" s="11"/>
      <c r="E176" s="11"/>
      <c r="F176" s="11"/>
      <c r="G176" s="12"/>
      <c r="H176" s="11"/>
      <c r="I176" s="11"/>
      <c r="J176" s="11"/>
      <c r="K176" s="11"/>
      <c r="L176" s="11"/>
      <c r="M176" s="11"/>
      <c r="N176" s="11"/>
      <c r="O176" s="11"/>
      <c r="P176" s="11"/>
      <c r="Q176" s="11"/>
      <c r="R176" s="11"/>
      <c r="S176" s="11"/>
    </row>
    <row r="177" spans="1:19">
      <c r="A177" s="11"/>
      <c r="B177" s="11"/>
      <c r="C177" s="11"/>
      <c r="D177" s="11"/>
      <c r="E177" s="11"/>
      <c r="F177" s="11"/>
      <c r="G177" s="12"/>
      <c r="H177" s="11"/>
      <c r="I177" s="11"/>
      <c r="J177" s="11"/>
      <c r="K177" s="11"/>
      <c r="L177" s="11"/>
      <c r="M177" s="11"/>
      <c r="N177" s="11"/>
      <c r="O177" s="11"/>
      <c r="P177" s="11"/>
      <c r="Q177" s="11"/>
      <c r="R177" s="11"/>
      <c r="S177" s="11"/>
    </row>
    <row r="178" spans="1:19">
      <c r="A178" s="11"/>
      <c r="B178" s="11"/>
      <c r="C178" s="11"/>
      <c r="D178" s="11"/>
      <c r="E178" s="11"/>
      <c r="F178" s="11"/>
      <c r="G178" s="12"/>
      <c r="H178" s="11"/>
      <c r="I178" s="11"/>
      <c r="J178" s="11"/>
      <c r="K178" s="11"/>
      <c r="L178" s="11"/>
      <c r="M178" s="11"/>
      <c r="N178" s="11"/>
      <c r="O178" s="11"/>
      <c r="P178" s="11"/>
      <c r="Q178" s="11"/>
      <c r="R178" s="11"/>
      <c r="S178" s="11"/>
    </row>
    <row r="179" spans="1:19">
      <c r="A179" s="11"/>
      <c r="B179" s="11"/>
      <c r="C179" s="11"/>
      <c r="D179" s="11"/>
      <c r="E179" s="11"/>
      <c r="F179" s="11"/>
      <c r="G179" s="12"/>
      <c r="H179" s="11"/>
      <c r="I179" s="11"/>
      <c r="J179" s="11"/>
      <c r="K179" s="11"/>
      <c r="L179" s="11"/>
      <c r="M179" s="11"/>
      <c r="N179" s="11"/>
      <c r="O179" s="11"/>
      <c r="P179" s="11"/>
      <c r="Q179" s="11"/>
      <c r="R179" s="11"/>
      <c r="S179" s="11"/>
    </row>
    <row r="180" spans="1:19">
      <c r="A180" s="11"/>
      <c r="B180" s="11"/>
      <c r="C180" s="11"/>
      <c r="D180" s="11"/>
      <c r="E180" s="11"/>
      <c r="F180" s="11"/>
      <c r="G180" s="12"/>
      <c r="H180" s="11"/>
      <c r="I180" s="11"/>
      <c r="J180" s="11"/>
      <c r="K180" s="11"/>
      <c r="L180" s="11"/>
      <c r="M180" s="11"/>
      <c r="N180" s="11"/>
      <c r="O180" s="11"/>
      <c r="P180" s="11"/>
      <c r="Q180" s="11"/>
      <c r="R180" s="11"/>
      <c r="S180" s="11"/>
    </row>
    <row r="181" spans="1:19">
      <c r="A181" s="11"/>
      <c r="B181" s="11"/>
      <c r="C181" s="11"/>
      <c r="D181" s="11"/>
      <c r="E181" s="11"/>
      <c r="F181" s="11"/>
      <c r="G181" s="12"/>
      <c r="H181" s="11"/>
      <c r="I181" s="11"/>
      <c r="J181" s="11"/>
      <c r="K181" s="11"/>
      <c r="L181" s="11"/>
      <c r="M181" s="11"/>
      <c r="N181" s="11"/>
      <c r="O181" s="11"/>
      <c r="P181" s="11"/>
      <c r="Q181" s="11"/>
      <c r="R181" s="11"/>
      <c r="S181" s="11"/>
    </row>
    <row r="182" spans="1:19">
      <c r="A182" s="11"/>
      <c r="B182" s="11"/>
      <c r="C182" s="11"/>
      <c r="D182" s="11"/>
      <c r="E182" s="11"/>
      <c r="F182" s="11"/>
      <c r="G182" s="12"/>
      <c r="H182" s="11"/>
      <c r="I182" s="11"/>
      <c r="J182" s="11"/>
      <c r="K182" s="11"/>
      <c r="L182" s="11"/>
      <c r="M182" s="11"/>
      <c r="N182" s="11"/>
      <c r="O182" s="11"/>
      <c r="P182" s="11"/>
      <c r="Q182" s="11"/>
      <c r="R182" s="11"/>
      <c r="S182" s="11"/>
    </row>
    <row r="183" spans="1:19">
      <c r="A183" s="11"/>
      <c r="B183" s="11"/>
      <c r="C183" s="11"/>
      <c r="D183" s="11"/>
      <c r="E183" s="11"/>
      <c r="F183" s="11"/>
      <c r="G183" s="12"/>
      <c r="H183" s="11"/>
      <c r="I183" s="11"/>
      <c r="J183" s="11"/>
      <c r="K183" s="11"/>
      <c r="L183" s="11"/>
      <c r="M183" s="11"/>
      <c r="N183" s="11"/>
      <c r="O183" s="11"/>
      <c r="P183" s="11"/>
      <c r="Q183" s="11"/>
      <c r="R183" s="11"/>
      <c r="S183" s="11"/>
    </row>
    <row r="184" spans="1:19">
      <c r="A184" s="11"/>
      <c r="B184" s="11"/>
      <c r="C184" s="11"/>
      <c r="D184" s="11"/>
      <c r="E184" s="11"/>
      <c r="F184" s="11"/>
      <c r="G184" s="12"/>
      <c r="H184" s="11"/>
      <c r="I184" s="11"/>
      <c r="J184" s="11"/>
      <c r="K184" s="11"/>
      <c r="L184" s="11"/>
      <c r="M184" s="11"/>
      <c r="N184" s="11"/>
      <c r="O184" s="11"/>
      <c r="P184" s="11"/>
      <c r="Q184" s="11"/>
      <c r="R184" s="11"/>
      <c r="S184" s="11"/>
    </row>
    <row r="185" spans="1:19">
      <c r="A185" s="11"/>
      <c r="B185" s="11"/>
      <c r="C185" s="11"/>
      <c r="D185" s="11"/>
      <c r="E185" s="11"/>
      <c r="F185" s="11"/>
      <c r="G185" s="12"/>
      <c r="H185" s="11"/>
      <c r="I185" s="11"/>
      <c r="J185" s="11"/>
      <c r="K185" s="11"/>
      <c r="L185" s="11"/>
      <c r="M185" s="11"/>
      <c r="N185" s="11"/>
      <c r="O185" s="11"/>
      <c r="P185" s="11"/>
      <c r="Q185" s="11"/>
      <c r="R185" s="11"/>
      <c r="S185" s="11"/>
    </row>
    <row r="186" spans="1:19">
      <c r="A186" s="11"/>
      <c r="B186" s="11"/>
      <c r="C186" s="11"/>
      <c r="D186" s="11"/>
      <c r="E186" s="11"/>
      <c r="F186" s="11"/>
      <c r="G186" s="12"/>
      <c r="H186" s="11"/>
      <c r="I186" s="11"/>
      <c r="J186" s="11"/>
      <c r="K186" s="11"/>
      <c r="L186" s="11"/>
      <c r="M186" s="11"/>
      <c r="N186" s="11"/>
      <c r="O186" s="11"/>
      <c r="P186" s="11"/>
      <c r="Q186" s="11"/>
      <c r="R186" s="11"/>
      <c r="S186" s="11"/>
    </row>
    <row r="187" spans="1:19">
      <c r="A187" s="11"/>
      <c r="B187" s="11"/>
      <c r="C187" s="11"/>
      <c r="D187" s="11"/>
      <c r="E187" s="11"/>
      <c r="F187" s="11"/>
      <c r="G187" s="12"/>
      <c r="H187" s="11"/>
      <c r="I187" s="11"/>
      <c r="J187" s="11"/>
      <c r="K187" s="11"/>
      <c r="L187" s="11"/>
      <c r="M187" s="11"/>
      <c r="N187" s="11"/>
      <c r="O187" s="11"/>
      <c r="P187" s="11"/>
      <c r="Q187" s="11"/>
      <c r="R187" s="11"/>
      <c r="S187" s="11"/>
    </row>
    <row r="188" spans="1:19">
      <c r="A188" s="11"/>
      <c r="B188" s="11"/>
      <c r="C188" s="11"/>
      <c r="D188" s="11"/>
      <c r="E188" s="11"/>
      <c r="F188" s="11"/>
      <c r="G188" s="12"/>
      <c r="H188" s="11"/>
      <c r="I188" s="11"/>
      <c r="J188" s="11"/>
      <c r="K188" s="11"/>
      <c r="L188" s="11"/>
      <c r="M188" s="11"/>
      <c r="N188" s="11"/>
      <c r="O188" s="11"/>
      <c r="P188" s="11"/>
      <c r="Q188" s="11"/>
      <c r="R188" s="11"/>
      <c r="S188" s="11"/>
    </row>
    <row r="189" spans="1:19">
      <c r="A189" s="11"/>
      <c r="B189" s="11"/>
      <c r="C189" s="11"/>
      <c r="D189" s="11"/>
      <c r="E189" s="11"/>
      <c r="F189" s="11"/>
      <c r="G189" s="12"/>
      <c r="H189" s="11"/>
      <c r="I189" s="11"/>
      <c r="J189" s="11"/>
      <c r="K189" s="11"/>
      <c r="L189" s="11"/>
      <c r="M189" s="11"/>
      <c r="N189" s="11"/>
      <c r="O189" s="11"/>
      <c r="P189" s="11"/>
      <c r="Q189" s="11"/>
      <c r="R189" s="11"/>
      <c r="S189" s="11"/>
    </row>
    <row r="190" spans="1:19">
      <c r="A190" s="11"/>
      <c r="B190" s="11"/>
      <c r="C190" s="11"/>
      <c r="D190" s="11"/>
      <c r="E190" s="11"/>
      <c r="F190" s="11"/>
      <c r="G190" s="12"/>
      <c r="H190" s="11"/>
      <c r="I190" s="11"/>
      <c r="J190" s="11"/>
      <c r="K190" s="11"/>
      <c r="L190" s="11"/>
      <c r="M190" s="11"/>
      <c r="N190" s="11"/>
      <c r="O190" s="11"/>
      <c r="P190" s="11"/>
      <c r="Q190" s="11"/>
      <c r="R190" s="11"/>
      <c r="S190" s="11"/>
    </row>
    <row r="191" spans="1:19">
      <c r="A191" s="11"/>
      <c r="B191" s="11"/>
      <c r="C191" s="11"/>
      <c r="D191" s="11"/>
      <c r="E191" s="11"/>
      <c r="F191" s="11"/>
      <c r="G191" s="12"/>
      <c r="H191" s="11"/>
      <c r="I191" s="11"/>
      <c r="J191" s="11"/>
      <c r="K191" s="11"/>
      <c r="L191" s="11"/>
      <c r="M191" s="11"/>
      <c r="N191" s="11"/>
      <c r="O191" s="11"/>
      <c r="P191" s="11"/>
      <c r="Q191" s="11"/>
      <c r="R191" s="11"/>
      <c r="S191" s="11"/>
    </row>
    <row r="192" spans="1:19">
      <c r="A192" s="11"/>
      <c r="B192" s="11"/>
      <c r="C192" s="11"/>
      <c r="D192" s="11"/>
      <c r="E192" s="11"/>
      <c r="F192" s="11"/>
      <c r="G192" s="12"/>
      <c r="H192" s="11"/>
      <c r="I192" s="11"/>
      <c r="J192" s="11"/>
      <c r="K192" s="11"/>
      <c r="L192" s="11"/>
      <c r="M192" s="11"/>
      <c r="N192" s="11"/>
      <c r="O192" s="11"/>
      <c r="P192" s="11"/>
      <c r="Q192" s="11"/>
      <c r="R192" s="11"/>
      <c r="S192" s="11"/>
    </row>
    <row r="193" spans="1:19">
      <c r="A193" s="11"/>
      <c r="B193" s="11"/>
      <c r="C193" s="11"/>
      <c r="D193" s="11"/>
      <c r="E193" s="11"/>
      <c r="F193" s="11"/>
      <c r="G193" s="12"/>
      <c r="H193" s="11"/>
      <c r="I193" s="11"/>
      <c r="J193" s="11"/>
      <c r="K193" s="11"/>
      <c r="L193" s="11"/>
      <c r="M193" s="11"/>
      <c r="N193" s="11"/>
      <c r="O193" s="11"/>
      <c r="P193" s="11"/>
      <c r="Q193" s="11"/>
      <c r="R193" s="11"/>
      <c r="S193" s="11"/>
    </row>
    <row r="194" spans="1:19">
      <c r="A194" s="11"/>
      <c r="B194" s="11"/>
      <c r="C194" s="11"/>
      <c r="D194" s="11"/>
      <c r="E194" s="11"/>
      <c r="F194" s="11"/>
      <c r="G194" s="12"/>
      <c r="H194" s="11"/>
      <c r="I194" s="11"/>
      <c r="J194" s="11"/>
      <c r="K194" s="11"/>
      <c r="L194" s="11"/>
      <c r="M194" s="11"/>
      <c r="N194" s="11"/>
      <c r="O194" s="11"/>
      <c r="P194" s="11"/>
      <c r="Q194" s="11"/>
      <c r="R194" s="11"/>
      <c r="S194" s="11"/>
    </row>
    <row r="195" spans="1:19">
      <c r="A195" s="11"/>
      <c r="B195" s="11"/>
      <c r="C195" s="11"/>
      <c r="D195" s="11"/>
      <c r="E195" s="11"/>
      <c r="F195" s="11"/>
      <c r="G195" s="12"/>
      <c r="H195" s="11"/>
      <c r="I195" s="11"/>
      <c r="J195" s="11"/>
      <c r="K195" s="11"/>
      <c r="L195" s="11"/>
      <c r="M195" s="11"/>
      <c r="N195" s="11"/>
      <c r="O195" s="11"/>
      <c r="P195" s="11"/>
      <c r="Q195" s="11"/>
      <c r="R195" s="11"/>
      <c r="S195" s="11"/>
    </row>
    <row r="196" spans="1:19">
      <c r="A196" s="11"/>
      <c r="B196" s="11"/>
      <c r="C196" s="11"/>
      <c r="D196" s="11"/>
      <c r="E196" s="11"/>
      <c r="F196" s="11"/>
      <c r="G196" s="12"/>
      <c r="H196" s="11"/>
      <c r="I196" s="11"/>
      <c r="J196" s="11"/>
      <c r="K196" s="11"/>
      <c r="L196" s="11"/>
      <c r="M196" s="11"/>
      <c r="N196" s="11"/>
      <c r="O196" s="11"/>
      <c r="P196" s="11"/>
      <c r="Q196" s="11"/>
      <c r="R196" s="11"/>
      <c r="S196" s="11"/>
    </row>
    <row r="197" spans="1:19">
      <c r="A197" s="11"/>
      <c r="B197" s="11"/>
      <c r="C197" s="11"/>
      <c r="D197" s="11"/>
      <c r="E197" s="11"/>
      <c r="F197" s="11"/>
      <c r="G197" s="12"/>
      <c r="H197" s="11"/>
      <c r="I197" s="11"/>
      <c r="J197" s="11"/>
      <c r="K197" s="11"/>
      <c r="L197" s="11"/>
      <c r="M197" s="11"/>
      <c r="N197" s="11"/>
      <c r="O197" s="11"/>
      <c r="P197" s="11"/>
      <c r="Q197" s="11"/>
      <c r="R197" s="11"/>
      <c r="S197" s="11"/>
    </row>
    <row r="198" spans="1:19">
      <c r="A198" s="11"/>
      <c r="B198" s="11"/>
      <c r="C198" s="11"/>
      <c r="D198" s="11"/>
      <c r="E198" s="11"/>
      <c r="F198" s="11"/>
      <c r="G198" s="12"/>
      <c r="H198" s="11"/>
      <c r="I198" s="11"/>
      <c r="J198" s="11"/>
      <c r="K198" s="11"/>
      <c r="L198" s="11"/>
      <c r="M198" s="11"/>
      <c r="N198" s="11"/>
      <c r="O198" s="11"/>
      <c r="P198" s="11"/>
      <c r="Q198" s="11"/>
      <c r="R198" s="11"/>
      <c r="S198" s="11"/>
    </row>
    <row r="199" spans="1:19">
      <c r="A199" s="11"/>
      <c r="B199" s="11"/>
      <c r="C199" s="11"/>
      <c r="D199" s="11"/>
      <c r="E199" s="11"/>
      <c r="F199" s="11"/>
      <c r="G199" s="12"/>
      <c r="H199" s="11"/>
      <c r="I199" s="11"/>
      <c r="J199" s="11"/>
      <c r="K199" s="11"/>
      <c r="L199" s="11"/>
      <c r="M199" s="11"/>
      <c r="N199" s="11"/>
      <c r="O199" s="11"/>
      <c r="P199" s="11"/>
      <c r="Q199" s="11"/>
      <c r="R199" s="11"/>
      <c r="S199" s="11"/>
    </row>
    <row r="200" spans="1:19">
      <c r="A200" s="11"/>
      <c r="B200" s="11"/>
      <c r="C200" s="11"/>
      <c r="D200" s="11"/>
      <c r="E200" s="11"/>
      <c r="F200" s="11"/>
      <c r="G200" s="12"/>
      <c r="H200" s="11"/>
      <c r="I200" s="11"/>
      <c r="J200" s="11"/>
      <c r="K200" s="11"/>
      <c r="L200" s="11"/>
      <c r="M200" s="11"/>
      <c r="N200" s="11"/>
      <c r="O200" s="11"/>
      <c r="P200" s="11"/>
      <c r="Q200" s="11"/>
      <c r="R200" s="11"/>
      <c r="S200" s="11"/>
    </row>
    <row r="201" spans="1:19">
      <c r="A201" s="11"/>
      <c r="B201" s="11"/>
      <c r="C201" s="11"/>
      <c r="D201" s="11"/>
      <c r="E201" s="11"/>
      <c r="F201" s="11"/>
      <c r="G201" s="12"/>
      <c r="H201" s="11"/>
      <c r="I201" s="11"/>
      <c r="J201" s="11"/>
      <c r="K201" s="11"/>
      <c r="L201" s="11"/>
      <c r="M201" s="11"/>
      <c r="N201" s="11"/>
      <c r="O201" s="11"/>
      <c r="P201" s="11"/>
      <c r="Q201" s="11"/>
      <c r="R201" s="11"/>
      <c r="S201" s="11"/>
    </row>
    <row r="202" spans="1:19">
      <c r="A202" s="11"/>
      <c r="B202" s="11"/>
      <c r="C202" s="11"/>
      <c r="D202" s="11"/>
      <c r="E202" s="11"/>
      <c r="F202" s="11"/>
      <c r="G202" s="12"/>
      <c r="H202" s="11"/>
      <c r="I202" s="11"/>
      <c r="J202" s="11"/>
      <c r="K202" s="11"/>
      <c r="L202" s="11"/>
      <c r="M202" s="11"/>
      <c r="N202" s="11"/>
      <c r="O202" s="11"/>
      <c r="P202" s="11"/>
      <c r="Q202" s="11"/>
      <c r="R202" s="11"/>
      <c r="S202" s="11"/>
    </row>
    <row r="203" spans="1:19">
      <c r="A203" s="11"/>
      <c r="B203" s="11"/>
      <c r="C203" s="11"/>
      <c r="D203" s="11"/>
      <c r="E203" s="11"/>
      <c r="F203" s="11"/>
      <c r="G203" s="12"/>
      <c r="H203" s="11"/>
      <c r="I203" s="11"/>
      <c r="J203" s="11"/>
      <c r="K203" s="11"/>
      <c r="L203" s="11"/>
      <c r="M203" s="11"/>
      <c r="N203" s="11"/>
      <c r="O203" s="11"/>
      <c r="P203" s="11"/>
      <c r="Q203" s="11"/>
      <c r="R203" s="11"/>
      <c r="S203" s="11"/>
    </row>
    <row r="204" spans="1:19">
      <c r="A204" s="11"/>
      <c r="B204" s="11"/>
      <c r="C204" s="11"/>
      <c r="D204" s="11"/>
      <c r="E204" s="11"/>
      <c r="F204" s="11"/>
      <c r="G204" s="12"/>
      <c r="H204" s="11"/>
      <c r="I204" s="11"/>
      <c r="J204" s="11"/>
      <c r="K204" s="11"/>
      <c r="L204" s="11"/>
      <c r="M204" s="11"/>
      <c r="N204" s="11"/>
      <c r="O204" s="11"/>
      <c r="P204" s="11"/>
      <c r="Q204" s="11"/>
      <c r="R204" s="11"/>
      <c r="S204" s="11"/>
    </row>
    <row r="205" spans="1:19">
      <c r="A205" s="11"/>
      <c r="B205" s="11"/>
      <c r="C205" s="11"/>
      <c r="D205" s="11"/>
      <c r="E205" s="11"/>
      <c r="F205" s="11"/>
      <c r="G205" s="12"/>
      <c r="H205" s="11"/>
      <c r="I205" s="11"/>
      <c r="J205" s="11"/>
      <c r="K205" s="11"/>
      <c r="L205" s="11"/>
      <c r="M205" s="11"/>
      <c r="N205" s="11"/>
      <c r="O205" s="11"/>
      <c r="P205" s="11"/>
      <c r="Q205" s="11"/>
      <c r="R205" s="11"/>
      <c r="S205" s="11"/>
    </row>
    <row r="206" spans="1:19">
      <c r="A206" s="11"/>
      <c r="B206" s="11"/>
      <c r="C206" s="11"/>
      <c r="D206" s="11"/>
      <c r="E206" s="11"/>
      <c r="F206" s="11"/>
      <c r="G206" s="12"/>
      <c r="H206" s="11"/>
      <c r="I206" s="11"/>
      <c r="J206" s="11"/>
      <c r="K206" s="11"/>
      <c r="L206" s="11"/>
      <c r="M206" s="11"/>
      <c r="N206" s="11"/>
      <c r="O206" s="11"/>
      <c r="P206" s="11"/>
      <c r="Q206" s="11"/>
      <c r="R206" s="11"/>
      <c r="S206" s="11"/>
    </row>
    <row r="207" spans="1:19">
      <c r="A207" s="11"/>
      <c r="B207" s="11"/>
      <c r="C207" s="11"/>
      <c r="D207" s="11"/>
      <c r="E207" s="11"/>
      <c r="F207" s="11"/>
      <c r="G207" s="12"/>
      <c r="H207" s="11"/>
      <c r="I207" s="11"/>
      <c r="J207" s="11"/>
      <c r="K207" s="11"/>
      <c r="L207" s="11"/>
      <c r="M207" s="11"/>
      <c r="N207" s="11"/>
      <c r="O207" s="11"/>
      <c r="P207" s="11"/>
      <c r="Q207" s="11"/>
      <c r="R207" s="11"/>
      <c r="S207" s="11"/>
    </row>
    <row r="208" spans="1:19">
      <c r="A208" s="11"/>
      <c r="B208" s="11"/>
      <c r="C208" s="11"/>
      <c r="D208" s="11"/>
      <c r="E208" s="11"/>
      <c r="F208" s="11"/>
      <c r="G208" s="12"/>
      <c r="H208" s="11"/>
      <c r="I208" s="11"/>
      <c r="J208" s="11"/>
      <c r="K208" s="11"/>
      <c r="L208" s="11"/>
      <c r="M208" s="11"/>
      <c r="N208" s="11"/>
      <c r="O208" s="11"/>
      <c r="P208" s="11"/>
      <c r="Q208" s="11"/>
      <c r="R208" s="11"/>
      <c r="S208" s="11"/>
    </row>
    <row r="209" spans="1:19">
      <c r="A209" s="11"/>
      <c r="B209" s="11"/>
      <c r="C209" s="11"/>
      <c r="D209" s="11"/>
      <c r="E209" s="11"/>
      <c r="F209" s="11"/>
      <c r="G209" s="12"/>
      <c r="H209" s="11"/>
      <c r="I209" s="11"/>
      <c r="J209" s="11"/>
      <c r="K209" s="11"/>
      <c r="L209" s="11"/>
      <c r="M209" s="11"/>
      <c r="N209" s="11"/>
      <c r="O209" s="11"/>
      <c r="P209" s="11"/>
      <c r="Q209" s="11"/>
      <c r="R209" s="11"/>
      <c r="S209" s="11"/>
    </row>
    <row r="210" spans="1:19">
      <c r="A210" s="11"/>
      <c r="B210" s="11"/>
      <c r="C210" s="11"/>
      <c r="D210" s="11"/>
      <c r="E210" s="11"/>
      <c r="F210" s="11"/>
      <c r="G210" s="12"/>
      <c r="H210" s="11"/>
      <c r="I210" s="11"/>
      <c r="J210" s="11"/>
      <c r="K210" s="11"/>
      <c r="L210" s="11"/>
      <c r="M210" s="11"/>
      <c r="N210" s="11"/>
      <c r="O210" s="11"/>
      <c r="P210" s="11"/>
      <c r="Q210" s="11"/>
      <c r="R210" s="11"/>
      <c r="S210" s="11"/>
    </row>
    <row r="211" spans="1:19">
      <c r="A211" s="11"/>
      <c r="B211" s="11"/>
      <c r="C211" s="11"/>
      <c r="D211" s="11"/>
      <c r="E211" s="11"/>
      <c r="F211" s="11"/>
      <c r="G211" s="12"/>
      <c r="H211" s="11"/>
      <c r="I211" s="11"/>
      <c r="J211" s="11"/>
      <c r="K211" s="11"/>
      <c r="L211" s="11"/>
      <c r="M211" s="11"/>
      <c r="N211" s="11"/>
      <c r="O211" s="11"/>
      <c r="P211" s="11"/>
      <c r="Q211" s="11"/>
      <c r="R211" s="11"/>
      <c r="S211" s="11"/>
    </row>
    <row r="212" spans="1:19">
      <c r="A212" s="11"/>
      <c r="B212" s="11"/>
      <c r="C212" s="11"/>
      <c r="D212" s="11"/>
      <c r="E212" s="11"/>
      <c r="F212" s="11"/>
      <c r="G212" s="12"/>
      <c r="H212" s="11"/>
      <c r="I212" s="11"/>
      <c r="J212" s="11"/>
      <c r="K212" s="11"/>
      <c r="L212" s="11"/>
      <c r="M212" s="11"/>
      <c r="N212" s="11"/>
      <c r="O212" s="11"/>
      <c r="P212" s="11"/>
      <c r="Q212" s="11"/>
      <c r="R212" s="11"/>
      <c r="S212" s="11"/>
    </row>
    <row r="213" spans="1:19">
      <c r="A213" s="11"/>
      <c r="B213" s="11"/>
      <c r="C213" s="11"/>
      <c r="D213" s="11"/>
      <c r="E213" s="11"/>
      <c r="F213" s="11"/>
      <c r="G213" s="12"/>
      <c r="H213" s="11"/>
      <c r="I213" s="11"/>
      <c r="J213" s="11"/>
      <c r="K213" s="11"/>
      <c r="L213" s="11"/>
      <c r="M213" s="11"/>
      <c r="N213" s="11"/>
      <c r="O213" s="11"/>
      <c r="P213" s="11"/>
      <c r="Q213" s="11"/>
      <c r="R213" s="11"/>
      <c r="S213" s="11"/>
    </row>
    <row r="214" spans="1:19">
      <c r="A214" s="11"/>
      <c r="B214" s="11"/>
      <c r="C214" s="11"/>
      <c r="D214" s="11"/>
      <c r="E214" s="11"/>
      <c r="F214" s="11"/>
      <c r="G214" s="12"/>
      <c r="H214" s="11"/>
      <c r="I214" s="11"/>
      <c r="J214" s="11"/>
      <c r="K214" s="11"/>
      <c r="L214" s="11"/>
      <c r="M214" s="11"/>
      <c r="N214" s="11"/>
      <c r="O214" s="11"/>
      <c r="P214" s="11"/>
      <c r="Q214" s="11"/>
      <c r="R214" s="11"/>
      <c r="S214" s="11"/>
    </row>
    <row r="215" spans="1:19">
      <c r="A215" s="11"/>
      <c r="B215" s="11"/>
      <c r="C215" s="11"/>
      <c r="D215" s="11"/>
      <c r="E215" s="11"/>
      <c r="F215" s="11"/>
      <c r="G215" s="12"/>
      <c r="H215" s="11"/>
      <c r="I215" s="11"/>
      <c r="J215" s="11"/>
      <c r="K215" s="11"/>
      <c r="L215" s="11"/>
      <c r="M215" s="11"/>
      <c r="N215" s="11"/>
      <c r="O215" s="11"/>
      <c r="P215" s="11"/>
      <c r="Q215" s="11"/>
      <c r="R215" s="11"/>
      <c r="S215" s="11"/>
    </row>
    <row r="216" spans="1:19">
      <c r="A216" s="11"/>
      <c r="B216" s="11"/>
      <c r="C216" s="11"/>
      <c r="D216" s="11"/>
      <c r="E216" s="11"/>
      <c r="F216" s="11"/>
      <c r="G216" s="12"/>
      <c r="H216" s="11"/>
      <c r="I216" s="11"/>
      <c r="J216" s="11"/>
      <c r="K216" s="11"/>
      <c r="L216" s="11"/>
      <c r="M216" s="11"/>
      <c r="N216" s="11"/>
      <c r="O216" s="11"/>
      <c r="P216" s="11"/>
      <c r="Q216" s="11"/>
      <c r="R216" s="11"/>
      <c r="S216" s="11"/>
    </row>
    <row r="217" spans="1:19">
      <c r="A217" s="11"/>
      <c r="B217" s="11"/>
      <c r="C217" s="11"/>
      <c r="D217" s="11"/>
      <c r="E217" s="11"/>
      <c r="F217" s="11"/>
      <c r="G217" s="12"/>
      <c r="H217" s="11"/>
      <c r="I217" s="11"/>
      <c r="J217" s="11"/>
      <c r="K217" s="11"/>
      <c r="L217" s="11"/>
      <c r="M217" s="11"/>
      <c r="N217" s="11"/>
      <c r="O217" s="11"/>
      <c r="P217" s="11"/>
      <c r="Q217" s="11"/>
      <c r="R217" s="11"/>
      <c r="S217" s="11"/>
    </row>
    <row r="218" spans="1:19">
      <c r="A218" s="11"/>
      <c r="B218" s="11"/>
      <c r="C218" s="11"/>
      <c r="D218" s="11"/>
      <c r="E218" s="11"/>
      <c r="F218" s="11"/>
      <c r="G218" s="12"/>
      <c r="H218" s="11"/>
      <c r="I218" s="11"/>
      <c r="J218" s="11"/>
      <c r="K218" s="11"/>
      <c r="L218" s="11"/>
      <c r="M218" s="11"/>
      <c r="N218" s="11"/>
      <c r="O218" s="11"/>
      <c r="P218" s="11"/>
      <c r="Q218" s="11"/>
      <c r="R218" s="11"/>
      <c r="S218" s="11"/>
    </row>
    <row r="219" spans="1:19">
      <c r="A219" s="11"/>
      <c r="B219" s="11"/>
      <c r="C219" s="11"/>
      <c r="D219" s="11"/>
      <c r="E219" s="11"/>
      <c r="F219" s="11"/>
      <c r="G219" s="12"/>
      <c r="H219" s="11"/>
      <c r="I219" s="11"/>
      <c r="J219" s="11"/>
      <c r="K219" s="11"/>
      <c r="L219" s="11"/>
      <c r="M219" s="11"/>
      <c r="N219" s="11"/>
      <c r="O219" s="11"/>
      <c r="P219" s="11"/>
      <c r="Q219" s="11"/>
      <c r="R219" s="11"/>
      <c r="S219" s="11"/>
    </row>
    <row r="220" spans="1:19">
      <c r="A220" s="11"/>
      <c r="B220" s="11"/>
      <c r="C220" s="11"/>
      <c r="D220" s="11"/>
      <c r="E220" s="11"/>
      <c r="F220" s="11"/>
      <c r="G220" s="12"/>
      <c r="H220" s="11"/>
      <c r="I220" s="11"/>
      <c r="J220" s="11"/>
      <c r="K220" s="11"/>
      <c r="L220" s="11"/>
      <c r="M220" s="11"/>
      <c r="N220" s="11"/>
      <c r="O220" s="11"/>
      <c r="P220" s="11"/>
      <c r="Q220" s="11"/>
      <c r="R220" s="11"/>
      <c r="S220" s="11"/>
    </row>
    <row r="221" spans="1:19">
      <c r="A221" s="11"/>
      <c r="B221" s="11"/>
      <c r="C221" s="11"/>
      <c r="D221" s="11"/>
      <c r="E221" s="11"/>
      <c r="F221" s="11"/>
      <c r="G221" s="12"/>
      <c r="H221" s="11"/>
      <c r="I221" s="11"/>
      <c r="J221" s="11"/>
      <c r="K221" s="11"/>
      <c r="L221" s="11"/>
      <c r="M221" s="11"/>
      <c r="N221" s="11"/>
      <c r="O221" s="11"/>
      <c r="P221" s="11"/>
      <c r="Q221" s="11"/>
      <c r="R221" s="11"/>
      <c r="S221" s="11"/>
    </row>
    <row r="222" spans="1:19">
      <c r="A222" s="11"/>
      <c r="B222" s="11"/>
      <c r="C222" s="11"/>
      <c r="D222" s="11"/>
      <c r="E222" s="11"/>
      <c r="F222" s="11"/>
      <c r="G222" s="12"/>
      <c r="H222" s="11"/>
      <c r="I222" s="11"/>
      <c r="J222" s="11"/>
      <c r="K222" s="11"/>
      <c r="L222" s="11"/>
      <c r="M222" s="11"/>
      <c r="N222" s="11"/>
      <c r="O222" s="11"/>
      <c r="P222" s="11"/>
      <c r="Q222" s="11"/>
      <c r="R222" s="11"/>
      <c r="S222" s="11"/>
    </row>
    <row r="223" spans="1:19">
      <c r="A223" s="11"/>
      <c r="B223" s="11"/>
      <c r="C223" s="11"/>
      <c r="D223" s="11"/>
      <c r="E223" s="11"/>
      <c r="F223" s="11"/>
      <c r="G223" s="12"/>
      <c r="H223" s="11"/>
      <c r="I223" s="11"/>
      <c r="J223" s="11"/>
      <c r="K223" s="11"/>
      <c r="L223" s="11"/>
      <c r="M223" s="11"/>
      <c r="N223" s="11"/>
      <c r="O223" s="11"/>
      <c r="P223" s="11"/>
      <c r="Q223" s="11"/>
      <c r="R223" s="11"/>
      <c r="S223" s="11"/>
    </row>
    <row r="224" spans="1:19">
      <c r="A224" s="11"/>
      <c r="B224" s="11"/>
      <c r="C224" s="11"/>
      <c r="D224" s="11"/>
      <c r="E224" s="11"/>
      <c r="F224" s="11"/>
      <c r="G224" s="12"/>
      <c r="H224" s="11"/>
      <c r="I224" s="11"/>
      <c r="J224" s="11"/>
      <c r="K224" s="11"/>
      <c r="L224" s="11"/>
      <c r="M224" s="11"/>
      <c r="N224" s="11"/>
      <c r="O224" s="11"/>
      <c r="P224" s="11"/>
      <c r="Q224" s="11"/>
      <c r="R224" s="11"/>
      <c r="S224" s="11"/>
    </row>
    <row r="225" spans="1:19">
      <c r="A225" s="11"/>
      <c r="B225" s="11"/>
      <c r="C225" s="11"/>
      <c r="D225" s="11"/>
      <c r="E225" s="11"/>
      <c r="F225" s="11"/>
      <c r="G225" s="12"/>
      <c r="H225" s="11"/>
      <c r="I225" s="11"/>
      <c r="J225" s="11"/>
      <c r="K225" s="11"/>
      <c r="L225" s="11"/>
      <c r="M225" s="11"/>
      <c r="N225" s="11"/>
      <c r="O225" s="11"/>
      <c r="P225" s="11"/>
      <c r="Q225" s="11"/>
      <c r="R225" s="11"/>
      <c r="S225" s="11"/>
    </row>
    <row r="226" spans="1:19">
      <c r="A226" s="11"/>
      <c r="B226" s="11"/>
      <c r="C226" s="11"/>
      <c r="D226" s="11"/>
      <c r="E226" s="11"/>
      <c r="F226" s="11"/>
      <c r="G226" s="12"/>
      <c r="H226" s="11"/>
      <c r="I226" s="11"/>
      <c r="J226" s="11"/>
      <c r="K226" s="11"/>
      <c r="L226" s="11"/>
      <c r="M226" s="11"/>
      <c r="N226" s="11"/>
      <c r="O226" s="11"/>
      <c r="P226" s="11"/>
      <c r="Q226" s="11"/>
      <c r="R226" s="11"/>
      <c r="S226" s="11"/>
    </row>
    <row r="227" spans="1:19">
      <c r="A227" s="11"/>
      <c r="B227" s="11"/>
      <c r="C227" s="11"/>
      <c r="D227" s="11"/>
      <c r="E227" s="11"/>
      <c r="F227" s="11"/>
      <c r="G227" s="12"/>
      <c r="H227" s="11"/>
      <c r="I227" s="11"/>
      <c r="J227" s="11"/>
      <c r="K227" s="11"/>
      <c r="L227" s="11"/>
      <c r="M227" s="11"/>
      <c r="N227" s="11"/>
      <c r="O227" s="11"/>
      <c r="P227" s="11"/>
      <c r="Q227" s="11"/>
      <c r="R227" s="11"/>
      <c r="S227" s="11"/>
    </row>
    <row r="228" spans="1:19">
      <c r="A228" s="11"/>
      <c r="B228" s="11"/>
      <c r="C228" s="11"/>
      <c r="D228" s="11"/>
      <c r="E228" s="11"/>
      <c r="F228" s="11"/>
      <c r="G228" s="12"/>
      <c r="H228" s="11"/>
      <c r="I228" s="11"/>
      <c r="J228" s="11"/>
      <c r="K228" s="11"/>
      <c r="L228" s="11"/>
      <c r="M228" s="11"/>
      <c r="N228" s="11"/>
      <c r="O228" s="11"/>
      <c r="P228" s="11"/>
      <c r="Q228" s="11"/>
      <c r="R228" s="11"/>
      <c r="S228" s="11"/>
    </row>
    <row r="229" spans="1:19">
      <c r="A229" s="11"/>
      <c r="B229" s="11"/>
      <c r="C229" s="11"/>
      <c r="D229" s="11"/>
      <c r="E229" s="11"/>
      <c r="F229" s="11"/>
      <c r="G229" s="12"/>
      <c r="H229" s="11"/>
      <c r="I229" s="11"/>
      <c r="J229" s="11"/>
      <c r="K229" s="11"/>
      <c r="L229" s="11"/>
      <c r="M229" s="11"/>
      <c r="N229" s="11"/>
      <c r="O229" s="11"/>
      <c r="P229" s="11"/>
      <c r="Q229" s="11"/>
      <c r="R229" s="11"/>
      <c r="S229" s="11"/>
    </row>
    <row r="230" spans="1:19">
      <c r="A230" s="11"/>
      <c r="B230" s="11"/>
      <c r="C230" s="11"/>
      <c r="D230" s="11"/>
      <c r="E230" s="11"/>
      <c r="F230" s="11"/>
      <c r="G230" s="12"/>
      <c r="H230" s="11"/>
      <c r="I230" s="11"/>
      <c r="J230" s="11"/>
      <c r="K230" s="11"/>
      <c r="L230" s="11"/>
      <c r="M230" s="11"/>
      <c r="N230" s="11"/>
      <c r="O230" s="11"/>
      <c r="P230" s="11"/>
      <c r="Q230" s="11"/>
      <c r="R230" s="11"/>
      <c r="S230" s="11"/>
    </row>
    <row r="231" spans="1:19">
      <c r="A231" s="11"/>
      <c r="B231" s="11"/>
      <c r="C231" s="11"/>
      <c r="D231" s="11"/>
      <c r="E231" s="11"/>
      <c r="F231" s="11"/>
      <c r="G231" s="12"/>
      <c r="H231" s="11"/>
      <c r="I231" s="11"/>
      <c r="J231" s="11"/>
      <c r="K231" s="11"/>
      <c r="L231" s="11"/>
      <c r="M231" s="11"/>
      <c r="N231" s="11"/>
      <c r="O231" s="11"/>
      <c r="P231" s="11"/>
      <c r="Q231" s="11"/>
      <c r="R231" s="11"/>
      <c r="S231" s="11"/>
    </row>
    <row r="232" spans="1:19">
      <c r="A232" s="11"/>
      <c r="B232" s="11"/>
      <c r="C232" s="11"/>
      <c r="D232" s="11"/>
      <c r="E232" s="11"/>
      <c r="F232" s="11"/>
      <c r="G232" s="12"/>
      <c r="H232" s="11"/>
      <c r="I232" s="11"/>
      <c r="J232" s="11"/>
      <c r="K232" s="11"/>
      <c r="L232" s="11"/>
      <c r="M232" s="11"/>
      <c r="N232" s="11"/>
      <c r="O232" s="11"/>
      <c r="P232" s="11"/>
      <c r="Q232" s="11"/>
      <c r="R232" s="11"/>
      <c r="S232" s="11"/>
    </row>
    <row r="233" spans="1:19">
      <c r="A233" s="11"/>
      <c r="B233" s="11"/>
      <c r="C233" s="11"/>
      <c r="D233" s="11"/>
      <c r="E233" s="11"/>
      <c r="F233" s="11"/>
      <c r="G233" s="12"/>
      <c r="H233" s="11"/>
      <c r="I233" s="11"/>
      <c r="J233" s="11"/>
      <c r="K233" s="11"/>
      <c r="L233" s="11"/>
      <c r="M233" s="11"/>
      <c r="N233" s="11"/>
      <c r="O233" s="11"/>
      <c r="P233" s="11"/>
      <c r="Q233" s="11"/>
      <c r="R233" s="11"/>
      <c r="S233" s="11"/>
    </row>
    <row r="234" spans="1:19">
      <c r="A234" s="11"/>
      <c r="B234" s="11"/>
      <c r="C234" s="11"/>
      <c r="D234" s="11"/>
      <c r="E234" s="11"/>
      <c r="F234" s="11"/>
      <c r="G234" s="12"/>
      <c r="H234" s="11"/>
      <c r="I234" s="11"/>
      <c r="J234" s="11"/>
      <c r="K234" s="11"/>
      <c r="L234" s="11"/>
      <c r="M234" s="11"/>
      <c r="N234" s="11"/>
      <c r="O234" s="11"/>
      <c r="P234" s="11"/>
      <c r="Q234" s="11"/>
      <c r="R234" s="11"/>
      <c r="S234" s="11"/>
    </row>
    <row r="235" spans="1:19">
      <c r="A235" s="11"/>
      <c r="B235" s="11"/>
      <c r="C235" s="11"/>
      <c r="D235" s="11"/>
      <c r="E235" s="11"/>
      <c r="F235" s="11"/>
      <c r="G235" s="12"/>
      <c r="H235" s="11"/>
      <c r="I235" s="11"/>
      <c r="J235" s="11"/>
      <c r="K235" s="11"/>
      <c r="L235" s="11"/>
      <c r="M235" s="11"/>
      <c r="N235" s="11"/>
      <c r="O235" s="11"/>
      <c r="P235" s="11"/>
      <c r="Q235" s="11"/>
      <c r="R235" s="11"/>
      <c r="S235" s="11"/>
    </row>
    <row r="236" spans="1:19">
      <c r="A236" s="11"/>
      <c r="B236" s="11"/>
      <c r="C236" s="11"/>
      <c r="D236" s="11"/>
      <c r="E236" s="11"/>
      <c r="F236" s="11"/>
      <c r="G236" s="12"/>
      <c r="H236" s="11"/>
      <c r="I236" s="11"/>
      <c r="J236" s="11"/>
      <c r="K236" s="11"/>
      <c r="L236" s="11"/>
      <c r="M236" s="11"/>
      <c r="N236" s="11"/>
      <c r="O236" s="11"/>
      <c r="P236" s="11"/>
      <c r="Q236" s="11"/>
      <c r="R236" s="11"/>
      <c r="S236" s="11"/>
    </row>
    <row r="237" spans="1:19">
      <c r="A237" s="11"/>
      <c r="B237" s="11"/>
      <c r="C237" s="11"/>
      <c r="D237" s="11"/>
      <c r="E237" s="11"/>
      <c r="F237" s="11"/>
      <c r="G237" s="12"/>
      <c r="H237" s="11"/>
      <c r="I237" s="11"/>
      <c r="J237" s="11"/>
      <c r="K237" s="11"/>
      <c r="L237" s="11"/>
      <c r="M237" s="11"/>
      <c r="N237" s="11"/>
      <c r="O237" s="11"/>
      <c r="P237" s="11"/>
      <c r="Q237" s="11"/>
      <c r="R237" s="11"/>
      <c r="S237" s="11"/>
    </row>
    <row r="238" spans="1:19">
      <c r="A238" s="11"/>
      <c r="B238" s="11"/>
      <c r="C238" s="11"/>
      <c r="D238" s="11"/>
      <c r="E238" s="11"/>
      <c r="F238" s="11"/>
      <c r="G238" s="12"/>
      <c r="H238" s="11"/>
      <c r="I238" s="11"/>
      <c r="J238" s="11"/>
      <c r="K238" s="11"/>
      <c r="L238" s="11"/>
      <c r="M238" s="11"/>
      <c r="N238" s="11"/>
      <c r="O238" s="11"/>
      <c r="P238" s="11"/>
      <c r="Q238" s="11"/>
      <c r="R238" s="11"/>
      <c r="S238" s="11"/>
    </row>
    <row r="239" spans="1:19">
      <c r="A239" s="11"/>
      <c r="B239" s="11"/>
      <c r="C239" s="11"/>
      <c r="D239" s="11"/>
      <c r="E239" s="11"/>
      <c r="F239" s="11"/>
      <c r="G239" s="12"/>
      <c r="H239" s="11"/>
      <c r="I239" s="11"/>
      <c r="J239" s="11"/>
      <c r="K239" s="11"/>
      <c r="L239" s="11"/>
      <c r="M239" s="11"/>
      <c r="N239" s="11"/>
      <c r="O239" s="11"/>
      <c r="P239" s="11"/>
      <c r="Q239" s="11"/>
      <c r="R239" s="11"/>
      <c r="S239" s="11"/>
    </row>
    <row r="240" spans="1:19">
      <c r="A240" s="11"/>
      <c r="B240" s="11"/>
      <c r="C240" s="11"/>
      <c r="D240" s="11"/>
      <c r="E240" s="11"/>
      <c r="F240" s="11"/>
      <c r="G240" s="12"/>
      <c r="H240" s="11"/>
      <c r="I240" s="11"/>
      <c r="J240" s="11"/>
      <c r="K240" s="11"/>
      <c r="L240" s="11"/>
      <c r="M240" s="11"/>
      <c r="N240" s="11"/>
      <c r="O240" s="11"/>
      <c r="P240" s="11"/>
      <c r="Q240" s="11"/>
      <c r="R240" s="11"/>
      <c r="S240" s="11"/>
    </row>
    <row r="241" spans="1:19">
      <c r="A241" s="11"/>
      <c r="B241" s="11"/>
      <c r="C241" s="11"/>
      <c r="D241" s="11"/>
      <c r="E241" s="11"/>
      <c r="F241" s="11"/>
      <c r="G241" s="12"/>
      <c r="H241" s="11"/>
      <c r="I241" s="11"/>
      <c r="J241" s="11"/>
      <c r="K241" s="11"/>
      <c r="L241" s="11"/>
      <c r="M241" s="11"/>
      <c r="N241" s="11"/>
      <c r="O241" s="11"/>
      <c r="P241" s="11"/>
      <c r="Q241" s="11"/>
      <c r="R241" s="11"/>
      <c r="S241" s="11"/>
    </row>
    <row r="242" spans="1:19">
      <c r="A242" s="11"/>
      <c r="B242" s="11"/>
      <c r="C242" s="11"/>
      <c r="D242" s="11"/>
      <c r="E242" s="11"/>
      <c r="F242" s="11"/>
      <c r="G242" s="12"/>
      <c r="H242" s="11"/>
      <c r="I242" s="11"/>
      <c r="J242" s="11"/>
      <c r="K242" s="11"/>
      <c r="L242" s="11"/>
      <c r="M242" s="11"/>
      <c r="N242" s="11"/>
      <c r="O242" s="11"/>
      <c r="P242" s="11"/>
      <c r="Q242" s="11"/>
      <c r="R242" s="11"/>
      <c r="S242" s="11"/>
    </row>
    <row r="243" spans="1:19">
      <c r="A243" s="11"/>
      <c r="B243" s="11"/>
      <c r="C243" s="11"/>
      <c r="D243" s="11"/>
      <c r="E243" s="11"/>
      <c r="F243" s="11"/>
      <c r="G243" s="12"/>
      <c r="H243" s="11"/>
      <c r="I243" s="11"/>
      <c r="J243" s="11"/>
      <c r="K243" s="11"/>
      <c r="L243" s="11"/>
      <c r="M243" s="11"/>
      <c r="N243" s="11"/>
      <c r="O243" s="11"/>
      <c r="P243" s="11"/>
      <c r="Q243" s="11"/>
      <c r="R243" s="11"/>
      <c r="S243" s="11"/>
    </row>
    <row r="244" spans="1:19">
      <c r="A244" s="11"/>
      <c r="B244" s="11"/>
      <c r="C244" s="11"/>
      <c r="D244" s="11"/>
      <c r="E244" s="11"/>
      <c r="F244" s="11"/>
      <c r="G244" s="12"/>
      <c r="H244" s="11"/>
      <c r="I244" s="11"/>
      <c r="J244" s="11"/>
      <c r="K244" s="11"/>
      <c r="L244" s="11"/>
      <c r="M244" s="11"/>
      <c r="N244" s="11"/>
      <c r="O244" s="11"/>
      <c r="P244" s="11"/>
      <c r="Q244" s="11"/>
      <c r="R244" s="11"/>
      <c r="S244" s="11"/>
    </row>
    <row r="245" spans="1:19">
      <c r="A245" s="11"/>
      <c r="B245" s="11"/>
      <c r="C245" s="11"/>
      <c r="D245" s="11"/>
      <c r="E245" s="11"/>
      <c r="F245" s="11"/>
      <c r="G245" s="12"/>
      <c r="H245" s="11"/>
      <c r="I245" s="11"/>
      <c r="J245" s="11"/>
      <c r="K245" s="11"/>
      <c r="L245" s="11"/>
      <c r="M245" s="11"/>
      <c r="N245" s="11"/>
      <c r="O245" s="11"/>
      <c r="P245" s="11"/>
      <c r="Q245" s="11"/>
      <c r="R245" s="11"/>
      <c r="S245" s="11"/>
    </row>
    <row r="246" spans="1:19">
      <c r="A246" s="11"/>
      <c r="B246" s="11"/>
      <c r="C246" s="11"/>
      <c r="D246" s="11"/>
      <c r="E246" s="11"/>
      <c r="F246" s="11"/>
      <c r="G246" s="12"/>
      <c r="H246" s="11"/>
      <c r="I246" s="11"/>
      <c r="J246" s="11"/>
      <c r="K246" s="11"/>
      <c r="L246" s="11"/>
      <c r="M246" s="11"/>
      <c r="N246" s="11"/>
      <c r="O246" s="11"/>
      <c r="P246" s="11"/>
      <c r="Q246" s="11"/>
      <c r="R246" s="11"/>
      <c r="S246" s="11"/>
    </row>
    <row r="247" spans="1:19">
      <c r="A247" s="11"/>
      <c r="B247" s="11"/>
      <c r="C247" s="11"/>
      <c r="D247" s="11"/>
      <c r="E247" s="11"/>
      <c r="F247" s="11"/>
      <c r="G247" s="12"/>
      <c r="H247" s="11"/>
      <c r="I247" s="11"/>
      <c r="J247" s="11"/>
      <c r="K247" s="11"/>
      <c r="L247" s="11"/>
      <c r="M247" s="11"/>
      <c r="N247" s="11"/>
      <c r="O247" s="11"/>
      <c r="P247" s="11"/>
      <c r="Q247" s="11"/>
      <c r="R247" s="11"/>
      <c r="S247" s="11"/>
    </row>
    <row r="248" spans="1:19">
      <c r="A248" s="11"/>
      <c r="B248" s="11"/>
      <c r="C248" s="11"/>
      <c r="D248" s="11"/>
      <c r="E248" s="11"/>
      <c r="F248" s="11"/>
      <c r="G248" s="12"/>
      <c r="H248" s="11"/>
      <c r="I248" s="11"/>
      <c r="J248" s="11"/>
      <c r="K248" s="11"/>
      <c r="L248" s="11"/>
      <c r="M248" s="11"/>
      <c r="N248" s="11"/>
      <c r="O248" s="11"/>
      <c r="P248" s="11"/>
      <c r="Q248" s="11"/>
      <c r="R248" s="11"/>
      <c r="S248" s="11"/>
    </row>
    <row r="249" spans="1:19">
      <c r="A249" s="11"/>
      <c r="B249" s="11"/>
      <c r="C249" s="11"/>
      <c r="D249" s="11"/>
      <c r="E249" s="11"/>
      <c r="F249" s="11"/>
      <c r="G249" s="12"/>
      <c r="H249" s="11"/>
      <c r="I249" s="11"/>
      <c r="J249" s="11"/>
      <c r="K249" s="11"/>
      <c r="L249" s="11"/>
      <c r="M249" s="11"/>
      <c r="N249" s="11"/>
      <c r="O249" s="11"/>
      <c r="P249" s="11"/>
      <c r="Q249" s="11"/>
      <c r="R249" s="11"/>
      <c r="S249" s="11"/>
    </row>
    <row r="250" spans="1:19">
      <c r="A250" s="11"/>
      <c r="B250" s="11"/>
      <c r="C250" s="11"/>
      <c r="D250" s="11"/>
      <c r="E250" s="11"/>
      <c r="F250" s="11"/>
      <c r="G250" s="12"/>
      <c r="H250" s="11"/>
      <c r="I250" s="11"/>
      <c r="J250" s="11"/>
      <c r="K250" s="11"/>
      <c r="L250" s="11"/>
      <c r="M250" s="11"/>
      <c r="N250" s="11"/>
      <c r="O250" s="11"/>
      <c r="P250" s="11"/>
      <c r="Q250" s="11"/>
      <c r="R250" s="11"/>
      <c r="S250" s="11"/>
    </row>
    <row r="251" spans="1:19">
      <c r="A251" s="11"/>
      <c r="B251" s="11"/>
      <c r="C251" s="11"/>
      <c r="D251" s="11"/>
      <c r="E251" s="11"/>
      <c r="F251" s="11"/>
      <c r="G251" s="12"/>
      <c r="H251" s="11"/>
      <c r="I251" s="11"/>
      <c r="J251" s="11"/>
      <c r="K251" s="11"/>
      <c r="L251" s="11"/>
      <c r="M251" s="11"/>
      <c r="N251" s="11"/>
      <c r="O251" s="11"/>
      <c r="P251" s="11"/>
      <c r="Q251" s="11"/>
      <c r="R251" s="11"/>
      <c r="S251" s="11"/>
    </row>
    <row r="252" spans="1:19">
      <c r="A252" s="11"/>
      <c r="B252" s="11"/>
      <c r="C252" s="11"/>
      <c r="D252" s="11"/>
      <c r="E252" s="11"/>
      <c r="F252" s="11"/>
      <c r="G252" s="12"/>
      <c r="H252" s="11"/>
      <c r="I252" s="11"/>
      <c r="J252" s="11"/>
      <c r="K252" s="11"/>
      <c r="L252" s="11"/>
      <c r="M252" s="11"/>
      <c r="N252" s="11"/>
      <c r="O252" s="11"/>
      <c r="P252" s="11"/>
      <c r="Q252" s="11"/>
      <c r="R252" s="11"/>
      <c r="S252" s="11"/>
    </row>
    <row r="253" spans="1:19">
      <c r="A253" s="11"/>
      <c r="B253" s="11"/>
      <c r="C253" s="11"/>
      <c r="D253" s="11"/>
      <c r="E253" s="11"/>
      <c r="F253" s="11"/>
      <c r="G253" s="12"/>
      <c r="H253" s="11"/>
      <c r="I253" s="11"/>
      <c r="J253" s="11"/>
      <c r="K253" s="11"/>
      <c r="L253" s="11"/>
      <c r="M253" s="11"/>
      <c r="N253" s="11"/>
      <c r="O253" s="11"/>
      <c r="P253" s="11"/>
      <c r="Q253" s="11"/>
      <c r="R253" s="11"/>
      <c r="S253" s="11"/>
    </row>
    <row r="254" spans="1:19">
      <c r="A254" s="11"/>
      <c r="B254" s="11"/>
      <c r="C254" s="11"/>
      <c r="D254" s="11"/>
      <c r="E254" s="11"/>
      <c r="F254" s="11"/>
      <c r="G254" s="12"/>
      <c r="H254" s="11"/>
      <c r="I254" s="11"/>
      <c r="J254" s="11"/>
      <c r="K254" s="11"/>
      <c r="L254" s="11"/>
      <c r="M254" s="11"/>
      <c r="N254" s="11"/>
      <c r="O254" s="11"/>
      <c r="P254" s="11"/>
      <c r="Q254" s="11"/>
      <c r="R254" s="11"/>
      <c r="S254" s="11"/>
    </row>
    <row r="255" spans="1:19">
      <c r="A255" s="11"/>
      <c r="B255" s="11"/>
      <c r="C255" s="11"/>
      <c r="D255" s="11"/>
      <c r="E255" s="11"/>
      <c r="F255" s="11"/>
      <c r="G255" s="12"/>
      <c r="H255" s="11"/>
      <c r="I255" s="11"/>
      <c r="J255" s="11"/>
      <c r="K255" s="11"/>
      <c r="L255" s="11"/>
      <c r="M255" s="11"/>
      <c r="N255" s="11"/>
      <c r="O255" s="11"/>
      <c r="P255" s="11"/>
      <c r="Q255" s="11"/>
      <c r="R255" s="11"/>
      <c r="S255" s="11"/>
    </row>
    <row r="256" spans="1:19">
      <c r="A256" s="11"/>
      <c r="B256" s="11"/>
      <c r="C256" s="11"/>
      <c r="D256" s="11"/>
      <c r="E256" s="11"/>
      <c r="F256" s="11"/>
      <c r="G256" s="12"/>
      <c r="H256" s="11"/>
      <c r="I256" s="11"/>
      <c r="J256" s="11"/>
      <c r="K256" s="11"/>
      <c r="L256" s="11"/>
      <c r="M256" s="11"/>
      <c r="N256" s="11"/>
      <c r="O256" s="11"/>
      <c r="P256" s="11"/>
      <c r="Q256" s="11"/>
      <c r="R256" s="11"/>
      <c r="S256" s="11"/>
    </row>
    <row r="257" spans="1:19">
      <c r="A257" s="11"/>
      <c r="B257" s="11"/>
      <c r="C257" s="11"/>
      <c r="D257" s="11"/>
      <c r="E257" s="11"/>
      <c r="F257" s="11"/>
      <c r="G257" s="12"/>
      <c r="H257" s="11"/>
      <c r="I257" s="11"/>
      <c r="J257" s="11"/>
      <c r="K257" s="11"/>
      <c r="L257" s="11"/>
      <c r="M257" s="11"/>
      <c r="N257" s="11"/>
      <c r="O257" s="11"/>
      <c r="P257" s="11"/>
      <c r="Q257" s="11"/>
      <c r="R257" s="11"/>
      <c r="S257" s="11"/>
    </row>
    <row r="258" spans="1:19">
      <c r="A258" s="11"/>
      <c r="B258" s="11"/>
      <c r="C258" s="11"/>
      <c r="D258" s="11"/>
      <c r="E258" s="11"/>
      <c r="F258" s="11"/>
      <c r="G258" s="12"/>
      <c r="H258" s="11"/>
      <c r="I258" s="11"/>
      <c r="J258" s="11"/>
      <c r="K258" s="11"/>
      <c r="L258" s="11"/>
      <c r="M258" s="11"/>
      <c r="N258" s="11"/>
      <c r="O258" s="11"/>
      <c r="P258" s="11"/>
      <c r="Q258" s="11"/>
      <c r="R258" s="11"/>
      <c r="S258" s="11"/>
    </row>
    <row r="259" spans="1:19">
      <c r="A259" s="11"/>
      <c r="B259" s="11"/>
      <c r="C259" s="11"/>
      <c r="D259" s="11"/>
      <c r="E259" s="11"/>
      <c r="F259" s="11"/>
      <c r="G259" s="12"/>
      <c r="H259" s="11"/>
      <c r="I259" s="11"/>
      <c r="J259" s="11"/>
      <c r="K259" s="11"/>
      <c r="L259" s="11"/>
      <c r="M259" s="11"/>
      <c r="N259" s="11"/>
      <c r="O259" s="11"/>
      <c r="P259" s="11"/>
      <c r="Q259" s="11"/>
      <c r="R259" s="11"/>
      <c r="S259" s="11"/>
    </row>
    <row r="260" spans="1:19">
      <c r="A260" s="11"/>
      <c r="B260" s="11"/>
      <c r="C260" s="11"/>
      <c r="D260" s="11"/>
      <c r="E260" s="11"/>
      <c r="F260" s="11"/>
      <c r="G260" s="12"/>
      <c r="H260" s="11"/>
      <c r="I260" s="11"/>
      <c r="J260" s="11"/>
      <c r="K260" s="11"/>
      <c r="L260" s="11"/>
      <c r="M260" s="11"/>
      <c r="N260" s="11"/>
      <c r="O260" s="11"/>
      <c r="P260" s="11"/>
      <c r="Q260" s="11"/>
      <c r="R260" s="11"/>
      <c r="S260" s="11"/>
    </row>
    <row r="261" spans="1:19">
      <c r="A261" s="11"/>
      <c r="B261" s="11"/>
      <c r="C261" s="11"/>
      <c r="D261" s="11"/>
      <c r="E261" s="11"/>
      <c r="F261" s="11"/>
      <c r="G261" s="12"/>
      <c r="H261" s="11"/>
      <c r="I261" s="11"/>
      <c r="J261" s="11"/>
      <c r="K261" s="11"/>
      <c r="L261" s="11"/>
      <c r="M261" s="11"/>
      <c r="N261" s="11"/>
      <c r="O261" s="11"/>
      <c r="P261" s="11"/>
      <c r="Q261" s="11"/>
      <c r="R261" s="11"/>
      <c r="S261" s="11"/>
    </row>
    <row r="262" spans="1:19">
      <c r="A262" s="11"/>
      <c r="B262" s="11"/>
      <c r="C262" s="11"/>
      <c r="D262" s="11"/>
      <c r="E262" s="11"/>
      <c r="F262" s="11"/>
      <c r="G262" s="12"/>
      <c r="H262" s="11"/>
      <c r="I262" s="11"/>
      <c r="J262" s="11"/>
      <c r="K262" s="11"/>
      <c r="L262" s="11"/>
      <c r="M262" s="11"/>
      <c r="N262" s="11"/>
      <c r="O262" s="11"/>
      <c r="P262" s="11"/>
      <c r="Q262" s="11"/>
      <c r="R262" s="11"/>
      <c r="S262" s="11"/>
    </row>
    <row r="263" spans="1:19">
      <c r="A263" s="11"/>
      <c r="B263" s="11"/>
      <c r="C263" s="11"/>
      <c r="D263" s="11"/>
      <c r="E263" s="11"/>
      <c r="F263" s="11"/>
      <c r="G263" s="12"/>
      <c r="H263" s="11"/>
      <c r="I263" s="11"/>
      <c r="J263" s="11"/>
      <c r="K263" s="11"/>
      <c r="L263" s="11"/>
      <c r="M263" s="11"/>
      <c r="N263" s="11"/>
      <c r="O263" s="11"/>
      <c r="P263" s="11"/>
      <c r="Q263" s="11"/>
      <c r="R263" s="11"/>
      <c r="S263" s="11"/>
    </row>
    <row r="264" spans="1:19">
      <c r="A264" s="11"/>
      <c r="B264" s="11"/>
      <c r="C264" s="11"/>
      <c r="D264" s="11"/>
      <c r="E264" s="11"/>
      <c r="F264" s="11"/>
      <c r="G264" s="12"/>
      <c r="H264" s="11"/>
      <c r="I264" s="11"/>
      <c r="J264" s="11"/>
      <c r="K264" s="11"/>
      <c r="L264" s="11"/>
      <c r="M264" s="11"/>
      <c r="N264" s="11"/>
      <c r="O264" s="11"/>
      <c r="P264" s="11"/>
      <c r="Q264" s="11"/>
      <c r="R264" s="11"/>
      <c r="S264" s="11"/>
    </row>
    <row r="265" spans="1:19">
      <c r="A265" s="11"/>
      <c r="B265" s="11"/>
      <c r="C265" s="11"/>
      <c r="D265" s="11"/>
      <c r="E265" s="11"/>
      <c r="F265" s="11"/>
      <c r="G265" s="12"/>
      <c r="H265" s="11"/>
      <c r="I265" s="11"/>
      <c r="J265" s="11"/>
      <c r="K265" s="11"/>
      <c r="L265" s="11"/>
      <c r="M265" s="11"/>
      <c r="N265" s="11"/>
      <c r="O265" s="11"/>
      <c r="P265" s="11"/>
      <c r="Q265" s="11"/>
      <c r="R265" s="11"/>
      <c r="S265" s="11"/>
    </row>
    <row r="266" spans="1:19">
      <c r="A266" s="11"/>
      <c r="B266" s="11"/>
      <c r="C266" s="11"/>
      <c r="D266" s="11"/>
      <c r="E266" s="11"/>
      <c r="F266" s="11"/>
      <c r="G266" s="12"/>
      <c r="H266" s="11"/>
      <c r="I266" s="11"/>
      <c r="J266" s="11"/>
      <c r="K266" s="11"/>
      <c r="L266" s="11"/>
      <c r="M266" s="11"/>
      <c r="N266" s="11"/>
      <c r="O266" s="11"/>
      <c r="P266" s="11"/>
      <c r="Q266" s="11"/>
      <c r="R266" s="11"/>
      <c r="S266" s="11"/>
    </row>
    <row r="267" spans="1:19">
      <c r="A267" s="11"/>
      <c r="B267" s="11"/>
      <c r="C267" s="11"/>
      <c r="D267" s="11"/>
      <c r="E267" s="11"/>
      <c r="F267" s="11"/>
      <c r="G267" s="12"/>
      <c r="H267" s="11"/>
      <c r="I267" s="11"/>
      <c r="J267" s="11"/>
      <c r="K267" s="11"/>
      <c r="L267" s="11"/>
      <c r="M267" s="11"/>
      <c r="N267" s="11"/>
      <c r="O267" s="11"/>
      <c r="P267" s="11"/>
      <c r="Q267" s="11"/>
      <c r="R267" s="11"/>
      <c r="S267" s="11"/>
    </row>
    <row r="268" spans="1:19">
      <c r="A268" s="11"/>
      <c r="B268" s="11"/>
      <c r="C268" s="11"/>
      <c r="D268" s="11"/>
      <c r="E268" s="11"/>
      <c r="F268" s="11"/>
      <c r="G268" s="12"/>
      <c r="H268" s="11"/>
      <c r="I268" s="11"/>
      <c r="J268" s="11"/>
      <c r="K268" s="11"/>
      <c r="L268" s="11"/>
      <c r="M268" s="11"/>
      <c r="N268" s="11"/>
      <c r="O268" s="11"/>
      <c r="P268" s="11"/>
      <c r="Q268" s="11"/>
      <c r="R268" s="11"/>
      <c r="S268" s="11"/>
    </row>
    <row r="269" spans="1:19">
      <c r="A269" s="11"/>
      <c r="B269" s="11"/>
      <c r="C269" s="11"/>
      <c r="D269" s="11"/>
      <c r="E269" s="11"/>
      <c r="F269" s="11"/>
      <c r="G269" s="12"/>
      <c r="H269" s="11"/>
      <c r="I269" s="11"/>
      <c r="J269" s="11"/>
      <c r="K269" s="11"/>
      <c r="L269" s="11"/>
      <c r="M269" s="11"/>
      <c r="N269" s="11"/>
      <c r="O269" s="11"/>
      <c r="P269" s="11"/>
      <c r="Q269" s="11"/>
      <c r="R269" s="11"/>
      <c r="S269" s="11"/>
    </row>
    <row r="270" spans="1:19">
      <c r="A270" s="11"/>
      <c r="B270" s="11"/>
      <c r="C270" s="11"/>
      <c r="D270" s="11"/>
      <c r="E270" s="11"/>
      <c r="F270" s="11"/>
      <c r="G270" s="12"/>
      <c r="H270" s="11"/>
      <c r="I270" s="11"/>
      <c r="J270" s="11"/>
      <c r="K270" s="11"/>
      <c r="L270" s="11"/>
      <c r="M270" s="11"/>
      <c r="N270" s="11"/>
      <c r="O270" s="11"/>
      <c r="P270" s="11"/>
      <c r="Q270" s="11"/>
      <c r="R270" s="11"/>
      <c r="S270" s="11"/>
    </row>
    <row r="271" spans="1:19">
      <c r="A271" s="11"/>
      <c r="B271" s="11"/>
      <c r="C271" s="11"/>
      <c r="D271" s="11"/>
      <c r="E271" s="11"/>
      <c r="F271" s="11"/>
      <c r="G271" s="12"/>
      <c r="H271" s="11"/>
      <c r="I271" s="11"/>
      <c r="J271" s="11"/>
      <c r="K271" s="11"/>
      <c r="L271" s="11"/>
      <c r="M271" s="11"/>
      <c r="N271" s="11"/>
      <c r="O271" s="11"/>
      <c r="P271" s="11"/>
      <c r="Q271" s="11"/>
      <c r="R271" s="11"/>
      <c r="S271" s="11"/>
    </row>
    <row r="272" spans="1:19">
      <c r="A272" s="11"/>
      <c r="B272" s="11"/>
      <c r="C272" s="11"/>
      <c r="D272" s="11"/>
      <c r="E272" s="11"/>
      <c r="F272" s="11"/>
      <c r="G272" s="12"/>
      <c r="H272" s="11"/>
      <c r="I272" s="11"/>
      <c r="J272" s="11"/>
      <c r="K272" s="11"/>
      <c r="L272" s="11"/>
      <c r="M272" s="11"/>
      <c r="N272" s="11"/>
      <c r="O272" s="11"/>
      <c r="P272" s="11"/>
      <c r="Q272" s="11"/>
      <c r="R272" s="11"/>
      <c r="S272" s="11"/>
    </row>
    <row r="273" spans="1:19">
      <c r="A273" s="11"/>
      <c r="B273" s="11"/>
      <c r="C273" s="11"/>
      <c r="D273" s="11"/>
      <c r="E273" s="11"/>
      <c r="F273" s="11"/>
      <c r="G273" s="12"/>
      <c r="H273" s="11"/>
      <c r="I273" s="11"/>
      <c r="J273" s="11"/>
      <c r="K273" s="11"/>
      <c r="L273" s="11"/>
      <c r="M273" s="11"/>
      <c r="N273" s="11"/>
      <c r="O273" s="11"/>
      <c r="P273" s="11"/>
      <c r="Q273" s="11"/>
      <c r="R273" s="11"/>
      <c r="S273" s="11"/>
    </row>
    <row r="274" spans="1:19">
      <c r="A274" s="11"/>
      <c r="B274" s="11"/>
      <c r="C274" s="11"/>
      <c r="D274" s="11"/>
      <c r="E274" s="11"/>
      <c r="F274" s="11"/>
      <c r="G274" s="12"/>
      <c r="H274" s="11"/>
      <c r="I274" s="11"/>
      <c r="J274" s="11"/>
      <c r="K274" s="11"/>
      <c r="L274" s="11"/>
      <c r="M274" s="11"/>
      <c r="N274" s="11"/>
      <c r="O274" s="11"/>
      <c r="P274" s="11"/>
      <c r="Q274" s="11"/>
      <c r="R274" s="11"/>
      <c r="S274" s="11"/>
    </row>
    <row r="275" spans="1:19">
      <c r="A275" s="11"/>
      <c r="B275" s="11"/>
      <c r="C275" s="11"/>
      <c r="D275" s="11"/>
      <c r="E275" s="11"/>
      <c r="F275" s="11"/>
      <c r="G275" s="12"/>
      <c r="H275" s="11"/>
      <c r="I275" s="11"/>
      <c r="J275" s="11"/>
      <c r="K275" s="11"/>
      <c r="L275" s="11"/>
      <c r="M275" s="11"/>
      <c r="N275" s="11"/>
      <c r="O275" s="11"/>
      <c r="P275" s="11"/>
      <c r="Q275" s="11"/>
      <c r="R275" s="11"/>
      <c r="S275" s="11"/>
    </row>
    <row r="276" spans="1:19">
      <c r="A276" s="11"/>
      <c r="B276" s="11"/>
      <c r="C276" s="11"/>
      <c r="D276" s="11"/>
      <c r="E276" s="11"/>
      <c r="F276" s="11"/>
      <c r="G276" s="12"/>
      <c r="H276" s="11"/>
      <c r="I276" s="11"/>
      <c r="J276" s="11"/>
      <c r="K276" s="11"/>
      <c r="L276" s="11"/>
      <c r="M276" s="11"/>
      <c r="N276" s="11"/>
      <c r="O276" s="11"/>
      <c r="P276" s="11"/>
      <c r="Q276" s="11"/>
      <c r="R276" s="11"/>
      <c r="S276" s="11"/>
    </row>
    <row r="277" spans="1:19">
      <c r="A277" s="11"/>
      <c r="B277" s="11"/>
      <c r="C277" s="11"/>
      <c r="D277" s="11"/>
      <c r="E277" s="11"/>
      <c r="F277" s="11"/>
      <c r="G277" s="12"/>
      <c r="H277" s="11"/>
      <c r="I277" s="11"/>
      <c r="J277" s="11"/>
      <c r="K277" s="11"/>
      <c r="L277" s="11"/>
      <c r="M277" s="11"/>
      <c r="N277" s="11"/>
      <c r="O277" s="11"/>
      <c r="P277" s="11"/>
      <c r="Q277" s="11"/>
      <c r="R277" s="11"/>
      <c r="S277" s="11"/>
    </row>
    <row r="278" spans="1:19">
      <c r="A278" s="11"/>
      <c r="B278" s="11"/>
      <c r="C278" s="11"/>
      <c r="D278" s="11"/>
      <c r="E278" s="11"/>
      <c r="F278" s="11"/>
      <c r="G278" s="12"/>
      <c r="H278" s="11"/>
      <c r="I278" s="11"/>
      <c r="J278" s="11"/>
      <c r="K278" s="11"/>
      <c r="L278" s="11"/>
      <c r="M278" s="11"/>
      <c r="N278" s="11"/>
      <c r="Q278" s="11"/>
      <c r="R278" s="11"/>
      <c r="S278" s="11"/>
    </row>
    <row r="279" spans="1:19">
      <c r="A279" s="11"/>
      <c r="B279" s="11"/>
      <c r="C279" s="11"/>
      <c r="D279" s="11"/>
      <c r="E279" s="11"/>
      <c r="F279" s="11"/>
      <c r="G279" s="12"/>
      <c r="H279" s="11"/>
      <c r="I279" s="11"/>
      <c r="J279" s="11"/>
      <c r="K279" s="11"/>
      <c r="L279" s="11"/>
      <c r="M279" s="11"/>
      <c r="N279" s="11"/>
      <c r="Q279" s="11"/>
      <c r="R279" s="11"/>
      <c r="S279" s="11"/>
    </row>
    <row r="280" spans="1:19">
      <c r="A280" s="11"/>
      <c r="B280" s="11"/>
      <c r="C280" s="11"/>
      <c r="D280" s="11"/>
      <c r="E280" s="11"/>
      <c r="F280" s="11"/>
      <c r="G280" s="12"/>
      <c r="H280" s="11"/>
      <c r="I280" s="11"/>
      <c r="J280" s="11"/>
      <c r="K280" s="11"/>
      <c r="L280" s="11"/>
      <c r="M280" s="11"/>
      <c r="N280" s="11"/>
      <c r="Q280" s="11"/>
      <c r="R280" s="11"/>
      <c r="S280" s="11"/>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25" right="0.25" top="0.75" bottom="0.75" header="0.3" footer="0.3"/>
  <pageSetup paperSize="8" scale="5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25"/>
  <sheetViews>
    <sheetView topLeftCell="A15" zoomScale="40" zoomScaleNormal="40" workbookViewId="0">
      <selection activeCell="Q24" sqref="Q24:R24"/>
    </sheetView>
  </sheetViews>
  <sheetFormatPr defaultColWidth="9.140625" defaultRowHeight="12"/>
  <cols>
    <col min="1" max="1" width="3.42578125" style="11" customWidth="1"/>
    <col min="2" max="2" width="43.5703125" style="11" customWidth="1"/>
    <col min="3" max="3" width="79" style="49" customWidth="1"/>
    <col min="4" max="4" width="37.85546875" style="11" customWidth="1"/>
    <col min="5" max="5" width="70.7109375" style="11" customWidth="1"/>
    <col min="6" max="6" width="36.7109375" style="11" customWidth="1"/>
    <col min="7" max="7" width="30.85546875" style="11" customWidth="1"/>
    <col min="8" max="8" width="46.42578125" style="11" customWidth="1"/>
    <col min="9" max="9" width="39.28515625" style="11" customWidth="1"/>
    <col min="10" max="10" width="32.5703125" style="11" customWidth="1"/>
    <col min="11" max="11" width="38" style="11" customWidth="1"/>
    <col min="12" max="12" width="43.85546875" style="11" customWidth="1"/>
    <col min="13" max="14" width="19.28515625" style="11" customWidth="1"/>
    <col min="15" max="16" width="19.28515625" style="18" customWidth="1"/>
    <col min="17" max="17" width="13.28515625" style="18" bestFit="1" customWidth="1"/>
    <col min="18" max="18" width="19.28515625" style="18" customWidth="1"/>
    <col min="19" max="19" width="28.85546875" style="11" customWidth="1"/>
    <col min="20" max="20" width="14.28515625" style="46" customWidth="1"/>
    <col min="21" max="21" width="14" style="11" customWidth="1"/>
    <col min="22" max="16384" width="9.140625" style="11"/>
  </cols>
  <sheetData>
    <row r="1" spans="1:21" ht="21" customHeight="1">
      <c r="A1" s="370" t="s">
        <v>1532</v>
      </c>
      <c r="B1" s="370"/>
      <c r="C1" s="370"/>
      <c r="D1" s="370"/>
      <c r="E1" s="370"/>
      <c r="F1" s="370"/>
      <c r="G1" s="370"/>
      <c r="H1" s="370"/>
      <c r="I1" s="370"/>
      <c r="J1" s="370"/>
      <c r="K1" s="12"/>
      <c r="L1" s="12"/>
      <c r="M1" s="12"/>
      <c r="N1" s="12"/>
      <c r="O1" s="12"/>
      <c r="P1" s="12"/>
      <c r="Q1" s="12"/>
      <c r="R1" s="12"/>
      <c r="S1" s="12"/>
      <c r="T1" s="47"/>
    </row>
    <row r="3" spans="1:21" ht="30.75" customHeight="1">
      <c r="A3" s="378" t="s">
        <v>0</v>
      </c>
      <c r="B3" s="378" t="s">
        <v>1</v>
      </c>
      <c r="C3" s="378" t="s">
        <v>2</v>
      </c>
      <c r="D3" s="378" t="s">
        <v>3</v>
      </c>
      <c r="E3" s="378" t="s">
        <v>4</v>
      </c>
      <c r="F3" s="378" t="s">
        <v>5</v>
      </c>
      <c r="G3" s="378" t="s">
        <v>6</v>
      </c>
      <c r="H3" s="378" t="s">
        <v>7</v>
      </c>
      <c r="I3" s="378" t="s">
        <v>8</v>
      </c>
      <c r="J3" s="380" t="s">
        <v>9</v>
      </c>
      <c r="K3" s="381"/>
      <c r="L3" s="378" t="s">
        <v>10</v>
      </c>
      <c r="M3" s="382" t="s">
        <v>11</v>
      </c>
      <c r="N3" s="383"/>
      <c r="O3" s="380" t="s">
        <v>12</v>
      </c>
      <c r="P3" s="381"/>
      <c r="Q3" s="384" t="s">
        <v>13</v>
      </c>
      <c r="R3" s="384"/>
      <c r="S3" s="385" t="s">
        <v>14</v>
      </c>
    </row>
    <row r="4" spans="1:21" ht="27" customHeight="1">
      <c r="A4" s="379"/>
      <c r="B4" s="379"/>
      <c r="C4" s="379"/>
      <c r="D4" s="379"/>
      <c r="E4" s="379"/>
      <c r="F4" s="379"/>
      <c r="G4" s="379"/>
      <c r="H4" s="379"/>
      <c r="I4" s="379"/>
      <c r="J4" s="74" t="s">
        <v>15</v>
      </c>
      <c r="K4" s="75" t="s">
        <v>16</v>
      </c>
      <c r="L4" s="379"/>
      <c r="M4" s="74">
        <v>2018</v>
      </c>
      <c r="N4" s="74">
        <v>2019</v>
      </c>
      <c r="O4" s="74">
        <v>2018</v>
      </c>
      <c r="P4" s="74">
        <v>2019</v>
      </c>
      <c r="Q4" s="74">
        <v>2018</v>
      </c>
      <c r="R4" s="74">
        <v>2019</v>
      </c>
      <c r="S4" s="386"/>
    </row>
    <row r="5" spans="1:21">
      <c r="A5" s="76" t="s">
        <v>17</v>
      </c>
      <c r="B5" s="76" t="s">
        <v>18</v>
      </c>
      <c r="C5" s="76" t="s">
        <v>19</v>
      </c>
      <c r="D5" s="76" t="s">
        <v>20</v>
      </c>
      <c r="E5" s="76" t="s">
        <v>21</v>
      </c>
      <c r="F5" s="76" t="s">
        <v>22</v>
      </c>
      <c r="G5" s="73" t="s">
        <v>23</v>
      </c>
      <c r="H5" s="76" t="s">
        <v>24</v>
      </c>
      <c r="I5" s="76" t="s">
        <v>25</v>
      </c>
      <c r="J5" s="76" t="s">
        <v>26</v>
      </c>
      <c r="K5" s="77" t="s">
        <v>27</v>
      </c>
      <c r="L5" s="76" t="s">
        <v>28</v>
      </c>
      <c r="M5" s="76" t="s">
        <v>29</v>
      </c>
      <c r="N5" s="76" t="s">
        <v>30</v>
      </c>
      <c r="O5" s="76" t="s">
        <v>31</v>
      </c>
      <c r="P5" s="76" t="s">
        <v>32</v>
      </c>
      <c r="Q5" s="76" t="s">
        <v>131</v>
      </c>
      <c r="R5" s="76" t="s">
        <v>34</v>
      </c>
      <c r="S5" s="33" t="s">
        <v>35</v>
      </c>
    </row>
    <row r="6" spans="1:21" ht="121.5" customHeight="1">
      <c r="A6" s="44">
        <v>1</v>
      </c>
      <c r="B6" s="44" t="s">
        <v>607</v>
      </c>
      <c r="C6" s="44" t="s">
        <v>1169</v>
      </c>
      <c r="D6" s="44" t="s">
        <v>138</v>
      </c>
      <c r="E6" s="44" t="s">
        <v>1128</v>
      </c>
      <c r="F6" s="44" t="s">
        <v>93</v>
      </c>
      <c r="G6" s="111" t="s">
        <v>187</v>
      </c>
      <c r="H6" s="44" t="s">
        <v>410</v>
      </c>
      <c r="I6" s="44" t="s">
        <v>411</v>
      </c>
      <c r="J6" s="44" t="s">
        <v>608</v>
      </c>
      <c r="K6" s="42" t="s">
        <v>140</v>
      </c>
      <c r="L6" s="44" t="s">
        <v>188</v>
      </c>
      <c r="M6" s="44" t="s">
        <v>186</v>
      </c>
      <c r="N6" s="44"/>
      <c r="O6" s="72">
        <v>3000</v>
      </c>
      <c r="P6" s="72"/>
      <c r="Q6" s="72">
        <v>3000</v>
      </c>
      <c r="R6" s="72"/>
      <c r="S6" s="44" t="s">
        <v>412</v>
      </c>
      <c r="T6" s="48"/>
    </row>
    <row r="7" spans="1:21" ht="137.25" customHeight="1">
      <c r="A7" s="91">
        <v>2</v>
      </c>
      <c r="B7" s="91" t="s">
        <v>609</v>
      </c>
      <c r="C7" s="91" t="s">
        <v>1269</v>
      </c>
      <c r="D7" s="91" t="s">
        <v>138</v>
      </c>
      <c r="E7" s="91" t="s">
        <v>1270</v>
      </c>
      <c r="F7" s="91" t="s">
        <v>93</v>
      </c>
      <c r="G7" s="106" t="s">
        <v>413</v>
      </c>
      <c r="H7" s="91" t="s">
        <v>410</v>
      </c>
      <c r="I7" s="91" t="s">
        <v>411</v>
      </c>
      <c r="J7" s="91" t="s">
        <v>473</v>
      </c>
      <c r="K7" s="93" t="s">
        <v>1223</v>
      </c>
      <c r="L7" s="91" t="s">
        <v>188</v>
      </c>
      <c r="M7" s="91"/>
      <c r="N7" s="91" t="s">
        <v>186</v>
      </c>
      <c r="O7" s="96"/>
      <c r="P7" s="96">
        <v>6195</v>
      </c>
      <c r="Q7" s="96"/>
      <c r="R7" s="96">
        <v>6195</v>
      </c>
      <c r="S7" s="91" t="s">
        <v>412</v>
      </c>
      <c r="T7" s="167"/>
      <c r="U7" s="168"/>
    </row>
    <row r="8" spans="1:21" ht="162" customHeight="1">
      <c r="A8" s="44">
        <v>3</v>
      </c>
      <c r="B8" s="44" t="s">
        <v>610</v>
      </c>
      <c r="C8" s="44" t="s">
        <v>1170</v>
      </c>
      <c r="D8" s="44" t="s">
        <v>645</v>
      </c>
      <c r="E8" s="44" t="s">
        <v>1171</v>
      </c>
      <c r="F8" s="44" t="s">
        <v>611</v>
      </c>
      <c r="G8" s="111" t="s">
        <v>414</v>
      </c>
      <c r="H8" s="44" t="s">
        <v>415</v>
      </c>
      <c r="I8" s="44" t="s">
        <v>416</v>
      </c>
      <c r="J8" s="44" t="s">
        <v>417</v>
      </c>
      <c r="K8" s="42" t="s">
        <v>418</v>
      </c>
      <c r="L8" s="44" t="s">
        <v>419</v>
      </c>
      <c r="M8" s="44"/>
      <c r="N8" s="44" t="s">
        <v>41</v>
      </c>
      <c r="O8" s="72"/>
      <c r="P8" s="72">
        <v>75000</v>
      </c>
      <c r="Q8" s="72"/>
      <c r="R8" s="72">
        <v>75000</v>
      </c>
      <c r="S8" s="44" t="s">
        <v>412</v>
      </c>
      <c r="U8" s="18"/>
    </row>
    <row r="9" spans="1:21" s="85" customFormat="1" ht="357.75" customHeight="1">
      <c r="A9" s="44">
        <v>4</v>
      </c>
      <c r="B9" s="44" t="s">
        <v>612</v>
      </c>
      <c r="C9" s="44" t="s">
        <v>734</v>
      </c>
      <c r="D9" s="44" t="s">
        <v>613</v>
      </c>
      <c r="E9" s="44" t="s">
        <v>735</v>
      </c>
      <c r="F9" s="44" t="s">
        <v>93</v>
      </c>
      <c r="G9" s="111" t="s">
        <v>420</v>
      </c>
      <c r="H9" s="44" t="s">
        <v>421</v>
      </c>
      <c r="I9" s="44" t="s">
        <v>646</v>
      </c>
      <c r="J9" s="44" t="s">
        <v>422</v>
      </c>
      <c r="K9" s="42" t="s">
        <v>713</v>
      </c>
      <c r="L9" s="44" t="s">
        <v>423</v>
      </c>
      <c r="M9" s="44" t="s">
        <v>647</v>
      </c>
      <c r="N9" s="44" t="s">
        <v>160</v>
      </c>
      <c r="O9" s="72">
        <v>0</v>
      </c>
      <c r="P9" s="72">
        <v>135000</v>
      </c>
      <c r="Q9" s="72">
        <v>0</v>
      </c>
      <c r="R9" s="72">
        <v>135000</v>
      </c>
      <c r="S9" s="44" t="s">
        <v>412</v>
      </c>
      <c r="T9" s="86"/>
    </row>
    <row r="10" spans="1:21" ht="409.5" customHeight="1">
      <c r="A10" s="44">
        <v>5</v>
      </c>
      <c r="B10" s="44" t="s">
        <v>614</v>
      </c>
      <c r="C10" s="44" t="s">
        <v>1172</v>
      </c>
      <c r="D10" s="44" t="s">
        <v>102</v>
      </c>
      <c r="E10" s="44" t="s">
        <v>1173</v>
      </c>
      <c r="F10" s="44" t="s">
        <v>87</v>
      </c>
      <c r="G10" s="111" t="s">
        <v>435</v>
      </c>
      <c r="H10" s="44" t="s">
        <v>437</v>
      </c>
      <c r="I10" s="44" t="s">
        <v>182</v>
      </c>
      <c r="J10" s="44" t="s">
        <v>474</v>
      </c>
      <c r="K10" s="42" t="s">
        <v>475</v>
      </c>
      <c r="L10" s="44" t="s">
        <v>436</v>
      </c>
      <c r="M10" s="44" t="s">
        <v>104</v>
      </c>
      <c r="N10" s="44" t="s">
        <v>104</v>
      </c>
      <c r="O10" s="72">
        <v>150000</v>
      </c>
      <c r="P10" s="72">
        <v>150000</v>
      </c>
      <c r="Q10" s="72">
        <v>150000</v>
      </c>
      <c r="R10" s="72">
        <v>150000</v>
      </c>
      <c r="S10" s="44" t="s">
        <v>424</v>
      </c>
      <c r="T10" s="48"/>
    </row>
    <row r="11" spans="1:21" s="45" customFormat="1" ht="409.5" customHeight="1">
      <c r="A11" s="44">
        <v>6</v>
      </c>
      <c r="B11" s="44" t="s">
        <v>614</v>
      </c>
      <c r="C11" s="44" t="s">
        <v>1174</v>
      </c>
      <c r="D11" s="44" t="s">
        <v>616</v>
      </c>
      <c r="E11" s="44" t="s">
        <v>1175</v>
      </c>
      <c r="F11" s="44" t="s">
        <v>615</v>
      </c>
      <c r="G11" s="111" t="s">
        <v>425</v>
      </c>
      <c r="H11" s="44" t="s">
        <v>429</v>
      </c>
      <c r="I11" s="44" t="s">
        <v>430</v>
      </c>
      <c r="J11" s="44" t="s">
        <v>427</v>
      </c>
      <c r="K11" s="44" t="s">
        <v>428</v>
      </c>
      <c r="L11" s="44" t="s">
        <v>426</v>
      </c>
      <c r="M11" s="44" t="s">
        <v>226</v>
      </c>
      <c r="N11" s="44" t="s">
        <v>104</v>
      </c>
      <c r="O11" s="72">
        <v>0</v>
      </c>
      <c r="P11" s="72">
        <v>50000</v>
      </c>
      <c r="Q11" s="72">
        <v>0</v>
      </c>
      <c r="R11" s="72">
        <v>50000</v>
      </c>
      <c r="S11" s="44" t="s">
        <v>424</v>
      </c>
      <c r="T11" s="87"/>
    </row>
    <row r="12" spans="1:21" ht="409.6" customHeight="1">
      <c r="A12" s="44">
        <v>7</v>
      </c>
      <c r="B12" s="44" t="s">
        <v>618</v>
      </c>
      <c r="C12" s="44" t="s">
        <v>1176</v>
      </c>
      <c r="D12" s="44" t="s">
        <v>643</v>
      </c>
      <c r="E12" s="44" t="s">
        <v>1177</v>
      </c>
      <c r="F12" s="44" t="s">
        <v>617</v>
      </c>
      <c r="G12" s="111" t="s">
        <v>431</v>
      </c>
      <c r="H12" s="44" t="s">
        <v>429</v>
      </c>
      <c r="I12" s="44" t="s">
        <v>432</v>
      </c>
      <c r="J12" s="44" t="s">
        <v>434</v>
      </c>
      <c r="K12" s="42" t="s">
        <v>433</v>
      </c>
      <c r="L12" s="44" t="s">
        <v>426</v>
      </c>
      <c r="M12" s="44" t="s">
        <v>186</v>
      </c>
      <c r="N12" s="44" t="s">
        <v>104</v>
      </c>
      <c r="O12" s="72">
        <v>100000</v>
      </c>
      <c r="P12" s="72">
        <v>100000</v>
      </c>
      <c r="Q12" s="72">
        <v>100000</v>
      </c>
      <c r="R12" s="72">
        <v>100000</v>
      </c>
      <c r="S12" s="44" t="s">
        <v>424</v>
      </c>
      <c r="T12" s="48"/>
    </row>
    <row r="13" spans="1:21" ht="409.5" customHeight="1">
      <c r="A13" s="91">
        <v>8</v>
      </c>
      <c r="B13" s="91" t="s">
        <v>619</v>
      </c>
      <c r="C13" s="91" t="s">
        <v>1267</v>
      </c>
      <c r="D13" s="91" t="s">
        <v>620</v>
      </c>
      <c r="E13" s="91" t="s">
        <v>1268</v>
      </c>
      <c r="F13" s="91" t="s">
        <v>615</v>
      </c>
      <c r="G13" s="106" t="s">
        <v>438</v>
      </c>
      <c r="H13" s="91" t="s">
        <v>440</v>
      </c>
      <c r="I13" s="91" t="s">
        <v>1249</v>
      </c>
      <c r="J13" s="91" t="s">
        <v>1213</v>
      </c>
      <c r="K13" s="93" t="s">
        <v>1212</v>
      </c>
      <c r="L13" s="91" t="s">
        <v>439</v>
      </c>
      <c r="M13" s="91" t="s">
        <v>103</v>
      </c>
      <c r="N13" s="91" t="s">
        <v>103</v>
      </c>
      <c r="O13" s="96">
        <v>60000</v>
      </c>
      <c r="P13" s="96">
        <v>30000</v>
      </c>
      <c r="Q13" s="96">
        <v>60000</v>
      </c>
      <c r="R13" s="96">
        <v>30000</v>
      </c>
      <c r="S13" s="91" t="s">
        <v>1211</v>
      </c>
      <c r="T13" s="48"/>
    </row>
    <row r="14" spans="1:21" s="85" customFormat="1" ht="409.5" customHeight="1">
      <c r="A14" s="44">
        <v>9</v>
      </c>
      <c r="B14" s="44" t="s">
        <v>619</v>
      </c>
      <c r="C14" s="44" t="s">
        <v>736</v>
      </c>
      <c r="D14" s="44" t="s">
        <v>621</v>
      </c>
      <c r="E14" s="44" t="s">
        <v>737</v>
      </c>
      <c r="F14" s="44" t="s">
        <v>615</v>
      </c>
      <c r="G14" s="111" t="s">
        <v>441</v>
      </c>
      <c r="H14" s="44" t="s">
        <v>443</v>
      </c>
      <c r="I14" s="44" t="s">
        <v>738</v>
      </c>
      <c r="J14" s="44" t="s">
        <v>524</v>
      </c>
      <c r="K14" s="44" t="s">
        <v>1066</v>
      </c>
      <c r="L14" s="44" t="s">
        <v>442</v>
      </c>
      <c r="M14" s="44" t="s">
        <v>41</v>
      </c>
      <c r="N14" s="44" t="s">
        <v>41</v>
      </c>
      <c r="O14" s="72">
        <v>246952.25</v>
      </c>
      <c r="P14" s="72">
        <v>320000</v>
      </c>
      <c r="Q14" s="72">
        <v>246952.25</v>
      </c>
      <c r="R14" s="72">
        <v>320000</v>
      </c>
      <c r="S14" s="44" t="s">
        <v>649</v>
      </c>
      <c r="T14" s="86"/>
    </row>
    <row r="15" spans="1:21" s="85" customFormat="1" ht="209.25" customHeight="1">
      <c r="A15" s="44">
        <v>10</v>
      </c>
      <c r="B15" s="44" t="s">
        <v>106</v>
      </c>
      <c r="C15" s="44" t="s">
        <v>1067</v>
      </c>
      <c r="D15" s="44" t="s">
        <v>625</v>
      </c>
      <c r="E15" s="44" t="s">
        <v>739</v>
      </c>
      <c r="F15" s="44" t="s">
        <v>615</v>
      </c>
      <c r="G15" s="111" t="s">
        <v>444</v>
      </c>
      <c r="H15" s="44" t="s">
        <v>447</v>
      </c>
      <c r="I15" s="44" t="s">
        <v>445</v>
      </c>
      <c r="J15" s="44" t="s">
        <v>448</v>
      </c>
      <c r="K15" s="44">
        <v>3</v>
      </c>
      <c r="L15" s="44" t="s">
        <v>446</v>
      </c>
      <c r="M15" s="44" t="s">
        <v>41</v>
      </c>
      <c r="N15" s="44" t="s">
        <v>41</v>
      </c>
      <c r="O15" s="72">
        <v>47307.9</v>
      </c>
      <c r="P15" s="72">
        <v>35000</v>
      </c>
      <c r="Q15" s="72">
        <v>47307.9</v>
      </c>
      <c r="R15" s="72">
        <v>35000</v>
      </c>
      <c r="S15" s="44" t="s">
        <v>649</v>
      </c>
      <c r="T15" s="86"/>
    </row>
    <row r="16" spans="1:21" ht="207" customHeight="1">
      <c r="A16" s="44">
        <v>11</v>
      </c>
      <c r="B16" s="44" t="s">
        <v>619</v>
      </c>
      <c r="C16" s="44" t="s">
        <v>1178</v>
      </c>
      <c r="D16" s="44" t="s">
        <v>644</v>
      </c>
      <c r="E16" s="44" t="s">
        <v>1179</v>
      </c>
      <c r="F16" s="44" t="s">
        <v>615</v>
      </c>
      <c r="G16" s="111" t="s">
        <v>753</v>
      </c>
      <c r="H16" s="44" t="s">
        <v>450</v>
      </c>
      <c r="I16" s="44" t="s">
        <v>753</v>
      </c>
      <c r="J16" s="44" t="s">
        <v>1180</v>
      </c>
      <c r="K16" s="44" t="s">
        <v>451</v>
      </c>
      <c r="L16" s="44" t="s">
        <v>449</v>
      </c>
      <c r="M16" s="44" t="s">
        <v>65</v>
      </c>
      <c r="N16" s="44" t="s">
        <v>41</v>
      </c>
      <c r="O16" s="72">
        <v>194832</v>
      </c>
      <c r="P16" s="72">
        <v>194832</v>
      </c>
      <c r="Q16" s="72">
        <v>194832</v>
      </c>
      <c r="R16" s="72">
        <v>194832</v>
      </c>
      <c r="S16" s="44" t="s">
        <v>649</v>
      </c>
      <c r="T16" s="48"/>
    </row>
    <row r="17" spans="1:20" s="330" customFormat="1" ht="115.5" customHeight="1">
      <c r="A17" s="191">
        <v>12</v>
      </c>
      <c r="B17" s="191" t="s">
        <v>622</v>
      </c>
      <c r="C17" s="191" t="s">
        <v>740</v>
      </c>
      <c r="D17" s="191" t="s">
        <v>625</v>
      </c>
      <c r="E17" s="191" t="s">
        <v>741</v>
      </c>
      <c r="F17" s="191" t="s">
        <v>87</v>
      </c>
      <c r="G17" s="198" t="s">
        <v>486</v>
      </c>
      <c r="H17" s="191" t="s">
        <v>455</v>
      </c>
      <c r="I17" s="191" t="s">
        <v>453</v>
      </c>
      <c r="J17" s="191" t="s">
        <v>456</v>
      </c>
      <c r="K17" s="191" t="s">
        <v>1458</v>
      </c>
      <c r="L17" s="191" t="s">
        <v>454</v>
      </c>
      <c r="M17" s="191" t="s">
        <v>65</v>
      </c>
      <c r="N17" s="191" t="s">
        <v>1197</v>
      </c>
      <c r="O17" s="208">
        <v>21402</v>
      </c>
      <c r="P17" s="208">
        <v>30000</v>
      </c>
      <c r="Q17" s="208">
        <v>21402</v>
      </c>
      <c r="R17" s="208">
        <v>0</v>
      </c>
      <c r="S17" s="191" t="s">
        <v>1459</v>
      </c>
      <c r="T17" s="329"/>
    </row>
    <row r="18" spans="1:20" s="330" customFormat="1" ht="126" customHeight="1">
      <c r="A18" s="191">
        <v>13</v>
      </c>
      <c r="B18" s="191" t="s">
        <v>622</v>
      </c>
      <c r="C18" s="191" t="s">
        <v>742</v>
      </c>
      <c r="D18" s="191" t="s">
        <v>625</v>
      </c>
      <c r="E18" s="191" t="s">
        <v>743</v>
      </c>
      <c r="F18" s="191" t="s">
        <v>648</v>
      </c>
      <c r="G18" s="198" t="s">
        <v>487</v>
      </c>
      <c r="H18" s="191" t="s">
        <v>458</v>
      </c>
      <c r="I18" s="191" t="s">
        <v>453</v>
      </c>
      <c r="J18" s="191" t="s">
        <v>459</v>
      </c>
      <c r="K18" s="191" t="s">
        <v>1460</v>
      </c>
      <c r="L18" s="191" t="s">
        <v>457</v>
      </c>
      <c r="M18" s="191" t="s">
        <v>647</v>
      </c>
      <c r="N18" s="191" t="s">
        <v>186</v>
      </c>
      <c r="O18" s="208">
        <v>0</v>
      </c>
      <c r="P18" s="208">
        <v>12172.08</v>
      </c>
      <c r="Q18" s="208">
        <v>0</v>
      </c>
      <c r="R18" s="208">
        <v>12172.08</v>
      </c>
      <c r="S18" s="191" t="s">
        <v>1459</v>
      </c>
      <c r="T18" s="329"/>
    </row>
    <row r="19" spans="1:20" ht="254.25" customHeight="1">
      <c r="A19" s="44">
        <v>14</v>
      </c>
      <c r="B19" s="44" t="s">
        <v>622</v>
      </c>
      <c r="C19" s="44" t="s">
        <v>1181</v>
      </c>
      <c r="D19" s="44" t="s">
        <v>138</v>
      </c>
      <c r="E19" s="44" t="s">
        <v>1182</v>
      </c>
      <c r="F19" s="44" t="s">
        <v>559</v>
      </c>
      <c r="G19" s="111" t="s">
        <v>460</v>
      </c>
      <c r="H19" s="147" t="s">
        <v>463</v>
      </c>
      <c r="I19" s="44" t="s">
        <v>461</v>
      </c>
      <c r="J19" s="44" t="s">
        <v>464</v>
      </c>
      <c r="K19" s="148" t="s">
        <v>906</v>
      </c>
      <c r="L19" s="44" t="s">
        <v>462</v>
      </c>
      <c r="M19" s="44" t="s">
        <v>530</v>
      </c>
      <c r="N19" s="44" t="s">
        <v>905</v>
      </c>
      <c r="O19" s="72">
        <v>37170</v>
      </c>
      <c r="P19" s="72">
        <v>817700</v>
      </c>
      <c r="Q19" s="72">
        <v>37170</v>
      </c>
      <c r="R19" s="72">
        <v>817700</v>
      </c>
      <c r="S19" s="44" t="s">
        <v>452</v>
      </c>
      <c r="T19" s="48"/>
    </row>
    <row r="20" spans="1:20" s="330" customFormat="1" ht="250.5" customHeight="1">
      <c r="A20" s="191">
        <v>15</v>
      </c>
      <c r="B20" s="191" t="s">
        <v>622</v>
      </c>
      <c r="C20" s="191" t="s">
        <v>1183</v>
      </c>
      <c r="D20" s="191" t="s">
        <v>625</v>
      </c>
      <c r="E20" s="191" t="s">
        <v>1184</v>
      </c>
      <c r="F20" s="191" t="s">
        <v>623</v>
      </c>
      <c r="G20" s="198" t="s">
        <v>1461</v>
      </c>
      <c r="H20" s="238" t="s">
        <v>467</v>
      </c>
      <c r="I20" s="191" t="s">
        <v>465</v>
      </c>
      <c r="J20" s="191" t="s">
        <v>468</v>
      </c>
      <c r="K20" s="191" t="s">
        <v>1462</v>
      </c>
      <c r="L20" s="191" t="s">
        <v>466</v>
      </c>
      <c r="M20" s="191" t="s">
        <v>65</v>
      </c>
      <c r="N20" s="191" t="s">
        <v>160</v>
      </c>
      <c r="O20" s="208">
        <v>56983.9</v>
      </c>
      <c r="P20" s="208">
        <v>93486.89</v>
      </c>
      <c r="Q20" s="208">
        <v>56983.9</v>
      </c>
      <c r="R20" s="208">
        <v>93486.89</v>
      </c>
      <c r="S20" s="191" t="s">
        <v>1459</v>
      </c>
      <c r="T20" s="329"/>
    </row>
    <row r="21" spans="1:20" s="330" customFormat="1" ht="144">
      <c r="A21" s="230">
        <v>16</v>
      </c>
      <c r="B21" s="191" t="s">
        <v>622</v>
      </c>
      <c r="C21" s="191" t="s">
        <v>1291</v>
      </c>
      <c r="D21" s="191" t="s">
        <v>1292</v>
      </c>
      <c r="E21" s="191" t="s">
        <v>1293</v>
      </c>
      <c r="F21" s="191" t="s">
        <v>711</v>
      </c>
      <c r="G21" s="198" t="s">
        <v>1288</v>
      </c>
      <c r="H21" s="238" t="s">
        <v>1294</v>
      </c>
      <c r="I21" s="191" t="s">
        <v>1375</v>
      </c>
      <c r="J21" s="191" t="s">
        <v>1376</v>
      </c>
      <c r="K21" s="191" t="s">
        <v>1377</v>
      </c>
      <c r="L21" s="191" t="s">
        <v>1289</v>
      </c>
      <c r="M21" s="331"/>
      <c r="N21" s="191" t="s">
        <v>530</v>
      </c>
      <c r="O21" s="332"/>
      <c r="P21" s="208">
        <v>47047.5</v>
      </c>
      <c r="Q21" s="332"/>
      <c r="R21" s="208">
        <v>47047.5</v>
      </c>
      <c r="S21" s="191" t="s">
        <v>1290</v>
      </c>
      <c r="T21" s="333"/>
    </row>
    <row r="23" spans="1:20" ht="15">
      <c r="P23" s="239"/>
      <c r="Q23" s="214" t="s">
        <v>525</v>
      </c>
      <c r="R23" s="214" t="s">
        <v>526</v>
      </c>
    </row>
    <row r="24" spans="1:20" ht="15">
      <c r="P24" s="260" t="s">
        <v>205</v>
      </c>
      <c r="Q24" s="183">
        <v>16</v>
      </c>
      <c r="R24" s="240">
        <f>Q6+R7+R8+Q9+R9+Q10+R10+Q11+R11+Q12+R12+Q13+R13+Q14+R14+Q15+R15+Q16+R16+Q17+R17+Q18+R18+Q19+R19+Q20+R20+R21</f>
        <v>2984081.52</v>
      </c>
    </row>
    <row r="25" spans="1:20">
      <c r="S25" s="85"/>
    </row>
  </sheetData>
  <mergeCells count="16">
    <mergeCell ref="A1:J1"/>
    <mergeCell ref="D3:D4"/>
    <mergeCell ref="E3:E4"/>
    <mergeCell ref="F3:F4"/>
    <mergeCell ref="A3:A4"/>
    <mergeCell ref="B3:B4"/>
    <mergeCell ref="C3:C4"/>
    <mergeCell ref="G3:G4"/>
    <mergeCell ref="H3:H4"/>
    <mergeCell ref="I3:I4"/>
    <mergeCell ref="J3:K3"/>
    <mergeCell ref="L3:L4"/>
    <mergeCell ref="M3:N3"/>
    <mergeCell ref="O3:P3"/>
    <mergeCell ref="Q3:R3"/>
    <mergeCell ref="S3:S4"/>
  </mergeCells>
  <pageMargins left="0.25" right="0.25" top="0.75" bottom="0.75" header="0.3" footer="0.3"/>
  <pageSetup paperSize="8" scale="3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T18"/>
  <sheetViews>
    <sheetView topLeftCell="D1" zoomScale="80" zoomScaleNormal="80" workbookViewId="0">
      <selection activeCell="K30" sqref="K30"/>
    </sheetView>
  </sheetViews>
  <sheetFormatPr defaultRowHeight="15"/>
  <cols>
    <col min="1" max="1" width="6.140625" customWidth="1"/>
    <col min="2" max="2" width="22.85546875" customWidth="1"/>
    <col min="3" max="3" width="80.85546875" customWidth="1"/>
    <col min="4" max="4" width="25.42578125" customWidth="1"/>
    <col min="5" max="5" width="51" customWidth="1"/>
    <col min="6" max="6" width="20.42578125" customWidth="1"/>
    <col min="7" max="7" width="18.7109375" customWidth="1"/>
    <col min="8" max="8" width="19.28515625" customWidth="1"/>
    <col min="9" max="9" width="15.42578125" customWidth="1"/>
    <col min="10" max="10" width="19.85546875" customWidth="1"/>
    <col min="11" max="11" width="19" customWidth="1"/>
    <col min="12" max="12" width="26.140625" customWidth="1"/>
    <col min="13" max="13" width="12.85546875" customWidth="1"/>
    <col min="14" max="14" width="15.28515625" customWidth="1"/>
    <col min="15" max="15" width="12.85546875" customWidth="1"/>
    <col min="16" max="16" width="12.42578125" customWidth="1"/>
    <col min="17" max="17" width="13.7109375" customWidth="1"/>
    <col min="18" max="18" width="15.28515625" customWidth="1"/>
    <col min="19" max="19" width="25.85546875" customWidth="1"/>
  </cols>
  <sheetData>
    <row r="1" spans="1:20" ht="15.75">
      <c r="A1" s="364" t="s">
        <v>1534</v>
      </c>
      <c r="B1" s="364"/>
      <c r="C1" s="364"/>
      <c r="D1" s="364"/>
      <c r="E1" s="364"/>
      <c r="F1" s="364"/>
      <c r="G1" s="364"/>
      <c r="H1" s="364"/>
      <c r="I1" s="364"/>
      <c r="J1" s="364"/>
      <c r="K1" s="365"/>
      <c r="L1" s="365"/>
      <c r="M1" s="365"/>
      <c r="N1" s="365"/>
      <c r="O1" s="365"/>
      <c r="P1" s="365"/>
      <c r="Q1" s="365"/>
      <c r="R1" s="365"/>
      <c r="S1" s="365"/>
      <c r="T1" s="365"/>
    </row>
    <row r="2" spans="1:20">
      <c r="G2" s="7"/>
    </row>
    <row r="3" spans="1:20" ht="46.5" customHeight="1">
      <c r="A3" s="346" t="s">
        <v>0</v>
      </c>
      <c r="B3" s="346" t="s">
        <v>1</v>
      </c>
      <c r="C3" s="346" t="s">
        <v>2</v>
      </c>
      <c r="D3" s="346" t="s">
        <v>3</v>
      </c>
      <c r="E3" s="346" t="s">
        <v>4</v>
      </c>
      <c r="F3" s="346" t="s">
        <v>5</v>
      </c>
      <c r="G3" s="346" t="s">
        <v>6</v>
      </c>
      <c r="H3" s="346" t="s">
        <v>7</v>
      </c>
      <c r="I3" s="346" t="s">
        <v>8</v>
      </c>
      <c r="J3" s="342" t="s">
        <v>9</v>
      </c>
      <c r="K3" s="343"/>
      <c r="L3" s="346" t="s">
        <v>10</v>
      </c>
      <c r="M3" s="340" t="s">
        <v>11</v>
      </c>
      <c r="N3" s="341"/>
      <c r="O3" s="342" t="s">
        <v>12</v>
      </c>
      <c r="P3" s="343"/>
      <c r="Q3" s="337" t="s">
        <v>13</v>
      </c>
      <c r="R3" s="337"/>
      <c r="S3" s="338" t="s">
        <v>14</v>
      </c>
    </row>
    <row r="4" spans="1:20">
      <c r="A4" s="347"/>
      <c r="B4" s="347"/>
      <c r="C4" s="348"/>
      <c r="D4" s="347"/>
      <c r="E4" s="347"/>
      <c r="F4" s="347"/>
      <c r="G4" s="347"/>
      <c r="H4" s="347"/>
      <c r="I4" s="347"/>
      <c r="J4" s="19" t="s">
        <v>15</v>
      </c>
      <c r="K4" s="1" t="s">
        <v>16</v>
      </c>
      <c r="L4" s="347"/>
      <c r="M4" s="19">
        <v>2018</v>
      </c>
      <c r="N4" s="19">
        <v>2019</v>
      </c>
      <c r="O4" s="19">
        <v>2018</v>
      </c>
      <c r="P4" s="19">
        <v>2019</v>
      </c>
      <c r="Q4" s="2">
        <v>2018</v>
      </c>
      <c r="R4" s="2">
        <v>2019</v>
      </c>
      <c r="S4" s="339"/>
    </row>
    <row r="5" spans="1:20">
      <c r="A5" s="3" t="s">
        <v>17</v>
      </c>
      <c r="B5" s="3" t="s">
        <v>18</v>
      </c>
      <c r="C5" s="4" t="s">
        <v>19</v>
      </c>
      <c r="D5" s="3" t="s">
        <v>20</v>
      </c>
      <c r="E5" s="3" t="s">
        <v>21</v>
      </c>
      <c r="F5" s="3" t="s">
        <v>22</v>
      </c>
      <c r="G5" s="20" t="s">
        <v>23</v>
      </c>
      <c r="H5" s="3" t="s">
        <v>24</v>
      </c>
      <c r="I5" s="3" t="s">
        <v>25</v>
      </c>
      <c r="J5" s="3" t="s">
        <v>26</v>
      </c>
      <c r="K5" s="5" t="s">
        <v>27</v>
      </c>
      <c r="L5" s="3" t="s">
        <v>28</v>
      </c>
      <c r="M5" s="3" t="s">
        <v>29</v>
      </c>
      <c r="N5" s="3" t="s">
        <v>30</v>
      </c>
      <c r="O5" s="3" t="s">
        <v>31</v>
      </c>
      <c r="P5" s="3" t="s">
        <v>32</v>
      </c>
      <c r="Q5" s="4" t="s">
        <v>131</v>
      </c>
      <c r="R5" s="4" t="s">
        <v>34</v>
      </c>
      <c r="S5" s="6" t="s">
        <v>35</v>
      </c>
    </row>
    <row r="6" spans="1:20" ht="120" customHeight="1">
      <c r="A6" s="403">
        <v>1</v>
      </c>
      <c r="B6" s="403" t="s">
        <v>650</v>
      </c>
      <c r="C6" s="403" t="s">
        <v>1465</v>
      </c>
      <c r="D6" s="403" t="s">
        <v>102</v>
      </c>
      <c r="E6" s="403" t="s">
        <v>1464</v>
      </c>
      <c r="F6" s="403" t="s">
        <v>69</v>
      </c>
      <c r="G6" s="413" t="s">
        <v>651</v>
      </c>
      <c r="H6" s="403" t="s">
        <v>652</v>
      </c>
      <c r="I6" s="403" t="s">
        <v>1199</v>
      </c>
      <c r="J6" s="91" t="s">
        <v>1200</v>
      </c>
      <c r="K6" s="93" t="s">
        <v>1201</v>
      </c>
      <c r="L6" s="408" t="s">
        <v>653</v>
      </c>
      <c r="M6" s="403" t="s">
        <v>654</v>
      </c>
      <c r="N6" s="403" t="s">
        <v>654</v>
      </c>
      <c r="O6" s="405">
        <v>54000</v>
      </c>
      <c r="P6" s="405">
        <v>85500</v>
      </c>
      <c r="Q6" s="405">
        <v>0</v>
      </c>
      <c r="R6" s="405">
        <v>85500</v>
      </c>
      <c r="S6" s="403" t="s">
        <v>655</v>
      </c>
      <c r="T6" s="9"/>
    </row>
    <row r="7" spans="1:20" ht="120" customHeight="1">
      <c r="A7" s="404"/>
      <c r="B7" s="404"/>
      <c r="C7" s="404"/>
      <c r="D7" s="404"/>
      <c r="E7" s="404"/>
      <c r="F7" s="404"/>
      <c r="G7" s="414"/>
      <c r="H7" s="404"/>
      <c r="I7" s="404"/>
      <c r="J7" s="91" t="s">
        <v>1202</v>
      </c>
      <c r="K7" s="129">
        <v>15000000</v>
      </c>
      <c r="L7" s="410"/>
      <c r="M7" s="404"/>
      <c r="N7" s="404"/>
      <c r="O7" s="404"/>
      <c r="P7" s="404"/>
      <c r="Q7" s="404"/>
      <c r="R7" s="404"/>
      <c r="S7" s="404"/>
      <c r="T7" s="9"/>
    </row>
    <row r="8" spans="1:20" ht="120.75" customHeight="1">
      <c r="A8" s="417">
        <v>2</v>
      </c>
      <c r="B8" s="403" t="s">
        <v>650</v>
      </c>
      <c r="C8" s="403" t="s">
        <v>1271</v>
      </c>
      <c r="D8" s="403" t="s">
        <v>102</v>
      </c>
      <c r="E8" s="403" t="s">
        <v>1466</v>
      </c>
      <c r="F8" s="403" t="s">
        <v>69</v>
      </c>
      <c r="G8" s="403" t="s">
        <v>656</v>
      </c>
      <c r="H8" s="403" t="s">
        <v>657</v>
      </c>
      <c r="I8" s="403" t="s">
        <v>658</v>
      </c>
      <c r="J8" s="91" t="s">
        <v>659</v>
      </c>
      <c r="K8" s="93" t="s">
        <v>1203</v>
      </c>
      <c r="L8" s="408" t="s">
        <v>653</v>
      </c>
      <c r="M8" s="403" t="s">
        <v>654</v>
      </c>
      <c r="N8" s="403" t="s">
        <v>226</v>
      </c>
      <c r="O8" s="405">
        <v>170232</v>
      </c>
      <c r="P8" s="405">
        <v>0</v>
      </c>
      <c r="Q8" s="405">
        <v>0</v>
      </c>
      <c r="R8" s="405">
        <v>0</v>
      </c>
      <c r="S8" s="403" t="s">
        <v>655</v>
      </c>
    </row>
    <row r="9" spans="1:20" ht="120.75" customHeight="1">
      <c r="A9" s="418"/>
      <c r="B9" s="404"/>
      <c r="C9" s="404"/>
      <c r="D9" s="404"/>
      <c r="E9" s="404"/>
      <c r="F9" s="404"/>
      <c r="G9" s="404"/>
      <c r="H9" s="404"/>
      <c r="I9" s="404"/>
      <c r="J9" s="91" t="s">
        <v>661</v>
      </c>
      <c r="K9" s="129">
        <v>6000000</v>
      </c>
      <c r="L9" s="410"/>
      <c r="M9" s="404"/>
      <c r="N9" s="404"/>
      <c r="O9" s="404"/>
      <c r="P9" s="404"/>
      <c r="Q9" s="404"/>
      <c r="R9" s="404"/>
      <c r="S9" s="404"/>
    </row>
    <row r="10" spans="1:20" ht="107.25" customHeight="1">
      <c r="A10" s="415">
        <v>3</v>
      </c>
      <c r="B10" s="403" t="s">
        <v>650</v>
      </c>
      <c r="C10" s="403" t="s">
        <v>662</v>
      </c>
      <c r="D10" s="403" t="s">
        <v>102</v>
      </c>
      <c r="E10" s="403" t="s">
        <v>1464</v>
      </c>
      <c r="F10" s="403" t="s">
        <v>69</v>
      </c>
      <c r="G10" s="413" t="s">
        <v>663</v>
      </c>
      <c r="H10" s="403" t="s">
        <v>664</v>
      </c>
      <c r="I10" s="403" t="s">
        <v>665</v>
      </c>
      <c r="J10" s="91" t="s">
        <v>666</v>
      </c>
      <c r="K10" s="93" t="s">
        <v>262</v>
      </c>
      <c r="L10" s="408" t="s">
        <v>653</v>
      </c>
      <c r="M10" s="403" t="s">
        <v>654</v>
      </c>
      <c r="N10" s="403" t="s">
        <v>654</v>
      </c>
      <c r="O10" s="405">
        <v>58425</v>
      </c>
      <c r="P10" s="405">
        <v>98400</v>
      </c>
      <c r="Q10" s="405">
        <v>0</v>
      </c>
      <c r="R10" s="405">
        <v>80000</v>
      </c>
      <c r="S10" s="403" t="s">
        <v>655</v>
      </c>
    </row>
    <row r="11" spans="1:20" ht="107.25" customHeight="1">
      <c r="A11" s="416"/>
      <c r="B11" s="404"/>
      <c r="C11" s="404"/>
      <c r="D11" s="404"/>
      <c r="E11" s="404"/>
      <c r="F11" s="404"/>
      <c r="G11" s="414"/>
      <c r="H11" s="404"/>
      <c r="I11" s="404"/>
      <c r="J11" s="91" t="s">
        <v>661</v>
      </c>
      <c r="K11" s="129">
        <v>900000</v>
      </c>
      <c r="L11" s="410"/>
      <c r="M11" s="404"/>
      <c r="N11" s="404"/>
      <c r="O11" s="404"/>
      <c r="P11" s="404"/>
      <c r="Q11" s="404"/>
      <c r="R11" s="404"/>
      <c r="S11" s="404"/>
    </row>
    <row r="12" spans="1:20" ht="118.5" customHeight="1">
      <c r="A12" s="419">
        <v>4</v>
      </c>
      <c r="B12" s="403" t="s">
        <v>650</v>
      </c>
      <c r="C12" s="413" t="s">
        <v>1272</v>
      </c>
      <c r="D12" s="403" t="s">
        <v>102</v>
      </c>
      <c r="E12" s="403" t="s">
        <v>1466</v>
      </c>
      <c r="F12" s="403" t="s">
        <v>69</v>
      </c>
      <c r="G12" s="413" t="s">
        <v>667</v>
      </c>
      <c r="H12" s="403" t="s">
        <v>668</v>
      </c>
      <c r="I12" s="403" t="s">
        <v>669</v>
      </c>
      <c r="J12" s="91" t="s">
        <v>670</v>
      </c>
      <c r="K12" s="93" t="s">
        <v>660</v>
      </c>
      <c r="L12" s="408" t="s">
        <v>653</v>
      </c>
      <c r="M12" s="403" t="s">
        <v>671</v>
      </c>
      <c r="N12" s="403" t="s">
        <v>654</v>
      </c>
      <c r="O12" s="405">
        <v>0</v>
      </c>
      <c r="P12" s="405">
        <v>357590</v>
      </c>
      <c r="Q12" s="405">
        <v>0</v>
      </c>
      <c r="R12" s="405">
        <v>357590</v>
      </c>
      <c r="S12" s="403" t="s">
        <v>655</v>
      </c>
    </row>
    <row r="13" spans="1:20" ht="132" customHeight="1">
      <c r="A13" s="420"/>
      <c r="B13" s="411"/>
      <c r="C13" s="411"/>
      <c r="D13" s="411"/>
      <c r="E13" s="411"/>
      <c r="F13" s="411"/>
      <c r="G13" s="421"/>
      <c r="H13" s="411"/>
      <c r="I13" s="411"/>
      <c r="J13" s="90" t="s">
        <v>661</v>
      </c>
      <c r="K13" s="176">
        <v>4000000</v>
      </c>
      <c r="L13" s="412"/>
      <c r="M13" s="411"/>
      <c r="N13" s="411"/>
      <c r="O13" s="411"/>
      <c r="P13" s="411"/>
      <c r="Q13" s="411"/>
      <c r="R13" s="411"/>
      <c r="S13" s="411"/>
    </row>
    <row r="14" spans="1:20" ht="149.25" customHeight="1">
      <c r="A14" s="408">
        <v>5</v>
      </c>
      <c r="B14" s="408" t="s">
        <v>650</v>
      </c>
      <c r="C14" s="408" t="s">
        <v>1193</v>
      </c>
      <c r="D14" s="408" t="s">
        <v>675</v>
      </c>
      <c r="E14" s="408" t="s">
        <v>1192</v>
      </c>
      <c r="F14" s="408" t="s">
        <v>711</v>
      </c>
      <c r="G14" s="406" t="s">
        <v>1191</v>
      </c>
      <c r="H14" s="408" t="s">
        <v>1236</v>
      </c>
      <c r="I14" s="408" t="s">
        <v>1194</v>
      </c>
      <c r="J14" s="91" t="s">
        <v>1195</v>
      </c>
      <c r="K14" s="91">
        <v>512</v>
      </c>
      <c r="L14" s="408" t="s">
        <v>1196</v>
      </c>
      <c r="M14" s="408" t="s">
        <v>1197</v>
      </c>
      <c r="N14" s="408" t="s">
        <v>1198</v>
      </c>
      <c r="O14" s="401">
        <v>0</v>
      </c>
      <c r="P14" s="401">
        <v>147120.29999999999</v>
      </c>
      <c r="Q14" s="401">
        <v>0</v>
      </c>
      <c r="R14" s="401">
        <v>119610</v>
      </c>
      <c r="S14" s="408" t="s">
        <v>655</v>
      </c>
    </row>
    <row r="15" spans="1:20" ht="117.75" customHeight="1">
      <c r="A15" s="409"/>
      <c r="B15" s="409"/>
      <c r="C15" s="409"/>
      <c r="D15" s="409"/>
      <c r="E15" s="409"/>
      <c r="F15" s="409"/>
      <c r="G15" s="407"/>
      <c r="H15" s="409"/>
      <c r="I15" s="409"/>
      <c r="J15" s="91" t="s">
        <v>1250</v>
      </c>
      <c r="K15" s="175">
        <v>20000000</v>
      </c>
      <c r="L15" s="410"/>
      <c r="M15" s="410"/>
      <c r="N15" s="410"/>
      <c r="O15" s="402"/>
      <c r="P15" s="402"/>
      <c r="Q15" s="402"/>
      <c r="R15" s="402"/>
      <c r="S15" s="409"/>
    </row>
    <row r="16" spans="1:20">
      <c r="A16" s="11"/>
      <c r="B16" s="11"/>
      <c r="C16" s="11"/>
      <c r="D16" s="11"/>
      <c r="E16" s="11"/>
      <c r="F16" s="11"/>
      <c r="G16" s="12"/>
      <c r="H16" s="11"/>
      <c r="I16" s="11"/>
      <c r="J16" s="11"/>
      <c r="K16" s="11"/>
      <c r="L16" s="11"/>
      <c r="M16" s="11"/>
      <c r="N16" s="11"/>
      <c r="O16" s="11"/>
      <c r="P16" s="11"/>
      <c r="Q16" s="11"/>
      <c r="R16" s="11"/>
      <c r="S16" s="11"/>
    </row>
    <row r="17" spans="1:19">
      <c r="A17" s="11"/>
      <c r="B17" s="11"/>
      <c r="C17" s="11"/>
      <c r="D17" s="11"/>
      <c r="E17" s="11"/>
      <c r="F17" s="11"/>
      <c r="G17" s="12"/>
      <c r="H17" s="11"/>
      <c r="I17" s="11"/>
      <c r="J17" s="11"/>
      <c r="K17" s="11"/>
      <c r="L17" s="11"/>
      <c r="M17" s="11"/>
      <c r="N17" s="11"/>
      <c r="O17" s="11"/>
      <c r="P17" s="241"/>
      <c r="Q17" s="242" t="s">
        <v>241</v>
      </c>
      <c r="R17" s="242" t="s">
        <v>242</v>
      </c>
      <c r="S17" s="11"/>
    </row>
    <row r="18" spans="1:19">
      <c r="P18" s="260" t="s">
        <v>205</v>
      </c>
      <c r="Q18" s="182">
        <v>5</v>
      </c>
      <c r="R18" s="216">
        <f>R14+R12+R10+R6</f>
        <v>642700</v>
      </c>
    </row>
  </sheetData>
  <mergeCells count="101">
    <mergeCell ref="A14:A15"/>
    <mergeCell ref="B14:B15"/>
    <mergeCell ref="L10:L11"/>
    <mergeCell ref="M10:M11"/>
    <mergeCell ref="A8:A9"/>
    <mergeCell ref="B8:B9"/>
    <mergeCell ref="C8:C9"/>
    <mergeCell ref="D8:D9"/>
    <mergeCell ref="E8:E9"/>
    <mergeCell ref="F8:F9"/>
    <mergeCell ref="G8:G9"/>
    <mergeCell ref="H8:H9"/>
    <mergeCell ref="I8:I9"/>
    <mergeCell ref="A12:A13"/>
    <mergeCell ref="B12:B13"/>
    <mergeCell ref="C12:C13"/>
    <mergeCell ref="D12:D13"/>
    <mergeCell ref="E12:E13"/>
    <mergeCell ref="F12:F13"/>
    <mergeCell ref="G12:G13"/>
    <mergeCell ref="C10:C11"/>
    <mergeCell ref="D10:D11"/>
    <mergeCell ref="E14:E15"/>
    <mergeCell ref="F14:F15"/>
    <mergeCell ref="C6:C7"/>
    <mergeCell ref="D6:D7"/>
    <mergeCell ref="E6:E7"/>
    <mergeCell ref="F6:F7"/>
    <mergeCell ref="G6:G7"/>
    <mergeCell ref="H6:H7"/>
    <mergeCell ref="I6:I7"/>
    <mergeCell ref="A10:A11"/>
    <mergeCell ref="B10:B11"/>
    <mergeCell ref="F10:F11"/>
    <mergeCell ref="G10:G11"/>
    <mergeCell ref="H10:H11"/>
    <mergeCell ref="A6:A7"/>
    <mergeCell ref="B6:B7"/>
    <mergeCell ref="I10:I11"/>
    <mergeCell ref="C14:C15"/>
    <mergeCell ref="H12:H13"/>
    <mergeCell ref="S14:S15"/>
    <mergeCell ref="D14:D15"/>
    <mergeCell ref="O8:O9"/>
    <mergeCell ref="P8:P9"/>
    <mergeCell ref="Q8:Q9"/>
    <mergeCell ref="R8:R9"/>
    <mergeCell ref="S8:S9"/>
    <mergeCell ref="I14:I15"/>
    <mergeCell ref="L14:L15"/>
    <mergeCell ref="P14:P15"/>
    <mergeCell ref="O14:O15"/>
    <mergeCell ref="N14:N15"/>
    <mergeCell ref="Q12:Q13"/>
    <mergeCell ref="M14:M15"/>
    <mergeCell ref="R12:R13"/>
    <mergeCell ref="S12:S13"/>
    <mergeCell ref="S10:S11"/>
    <mergeCell ref="I12:I13"/>
    <mergeCell ref="L12:L13"/>
    <mergeCell ref="M12:M13"/>
    <mergeCell ref="O12:O13"/>
    <mergeCell ref="P12:P13"/>
    <mergeCell ref="R14:R15"/>
    <mergeCell ref="Q14:Q15"/>
    <mergeCell ref="E10:E11"/>
    <mergeCell ref="S6:S7"/>
    <mergeCell ref="N6:N7"/>
    <mergeCell ref="O6:O7"/>
    <mergeCell ref="P6:P7"/>
    <mergeCell ref="Q6:Q7"/>
    <mergeCell ref="R6:R7"/>
    <mergeCell ref="G14:G15"/>
    <mergeCell ref="H14:H15"/>
    <mergeCell ref="N10:N11"/>
    <mergeCell ref="O10:O11"/>
    <mergeCell ref="P10:P11"/>
    <mergeCell ref="Q10:Q11"/>
    <mergeCell ref="R10:R11"/>
    <mergeCell ref="L6:L7"/>
    <mergeCell ref="M6:M7"/>
    <mergeCell ref="L8:L9"/>
    <mergeCell ref="M8:M9"/>
    <mergeCell ref="N8:N9"/>
    <mergeCell ref="N12:N13"/>
    <mergeCell ref="A1:T1"/>
    <mergeCell ref="A3:A4"/>
    <mergeCell ref="M3:N3"/>
    <mergeCell ref="O3:P3"/>
    <mergeCell ref="Q3:R3"/>
    <mergeCell ref="S3:S4"/>
    <mergeCell ref="B3:B4"/>
    <mergeCell ref="C3:C4"/>
    <mergeCell ref="D3:D4"/>
    <mergeCell ref="E3:E4"/>
    <mergeCell ref="F3:F4"/>
    <mergeCell ref="G3:G4"/>
    <mergeCell ref="H3:H4"/>
    <mergeCell ref="I3:I4"/>
    <mergeCell ref="J3:K3"/>
    <mergeCell ref="L3:L4"/>
  </mergeCells>
  <pageMargins left="0.7" right="0.7" top="0.75" bottom="0.75" header="0.3" footer="0.3"/>
  <pageSetup paperSize="9" orientation="portrait" horizontalDpi="4294967294" vertic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16"/>
  <sheetViews>
    <sheetView zoomScale="70" zoomScaleNormal="70" workbookViewId="0">
      <selection activeCell="H9" sqref="H9"/>
    </sheetView>
  </sheetViews>
  <sheetFormatPr defaultRowHeight="15"/>
  <cols>
    <col min="1" max="1" width="7.28515625" customWidth="1"/>
    <col min="2" max="2" width="19.7109375" customWidth="1"/>
    <col min="3" max="3" width="24.28515625" customWidth="1"/>
    <col min="4" max="4" width="20.7109375" customWidth="1"/>
    <col min="5" max="5" width="32.140625" customWidth="1"/>
    <col min="6" max="6" width="22.140625" customWidth="1"/>
    <col min="7" max="7" width="17" customWidth="1"/>
    <col min="8" max="8" width="49.85546875" customWidth="1"/>
    <col min="9" max="9" width="23.5703125" customWidth="1"/>
    <col min="10" max="10" width="23.28515625" customWidth="1"/>
    <col min="11" max="11" width="22" style="17" customWidth="1"/>
    <col min="12" max="12" width="26.7109375" customWidth="1"/>
    <col min="13" max="13" width="16.7109375" style="17" customWidth="1"/>
    <col min="14" max="14" width="15.5703125" style="17" customWidth="1"/>
    <col min="15" max="15" width="13.28515625" style="17" customWidth="1"/>
    <col min="16" max="16" width="17" style="17" customWidth="1"/>
    <col min="17" max="17" width="17.140625" customWidth="1"/>
    <col min="18" max="18" width="18" customWidth="1"/>
    <col min="19" max="19" width="15.5703125" customWidth="1"/>
  </cols>
  <sheetData>
    <row r="1" spans="1:20" ht="15.75">
      <c r="A1" s="364" t="s">
        <v>1535</v>
      </c>
      <c r="B1" s="364"/>
      <c r="C1" s="364"/>
      <c r="D1" s="364"/>
      <c r="E1" s="364"/>
      <c r="F1" s="364"/>
      <c r="G1" s="364"/>
      <c r="H1" s="364"/>
      <c r="I1" s="364"/>
      <c r="J1" s="364"/>
      <c r="K1" s="365"/>
      <c r="L1" s="365"/>
      <c r="M1" s="365"/>
      <c r="N1" s="365"/>
      <c r="O1" s="365"/>
      <c r="P1" s="365"/>
      <c r="Q1" s="365"/>
      <c r="R1" s="365"/>
      <c r="S1" s="365"/>
      <c r="T1" s="365"/>
    </row>
    <row r="3" spans="1:20" ht="42.75" customHeight="1">
      <c r="A3" s="374" t="s">
        <v>0</v>
      </c>
      <c r="B3" s="374" t="s">
        <v>1</v>
      </c>
      <c r="C3" s="374" t="s">
        <v>2</v>
      </c>
      <c r="D3" s="374" t="s">
        <v>3</v>
      </c>
      <c r="E3" s="374" t="s">
        <v>4</v>
      </c>
      <c r="F3" s="374" t="s">
        <v>5</v>
      </c>
      <c r="G3" s="374" t="s">
        <v>6</v>
      </c>
      <c r="H3" s="374" t="s">
        <v>7</v>
      </c>
      <c r="I3" s="374" t="s">
        <v>8</v>
      </c>
      <c r="J3" s="371" t="s">
        <v>9</v>
      </c>
      <c r="K3" s="372"/>
      <c r="L3" s="374" t="s">
        <v>10</v>
      </c>
      <c r="M3" s="376" t="s">
        <v>11</v>
      </c>
      <c r="N3" s="377"/>
      <c r="O3" s="371" t="s">
        <v>12</v>
      </c>
      <c r="P3" s="372"/>
      <c r="Q3" s="373" t="s">
        <v>13</v>
      </c>
      <c r="R3" s="373"/>
      <c r="S3" s="338" t="s">
        <v>14</v>
      </c>
    </row>
    <row r="4" spans="1:20">
      <c r="A4" s="375"/>
      <c r="B4" s="375"/>
      <c r="C4" s="375"/>
      <c r="D4" s="375"/>
      <c r="E4" s="375"/>
      <c r="F4" s="375"/>
      <c r="G4" s="375"/>
      <c r="H4" s="375"/>
      <c r="I4" s="375"/>
      <c r="J4" s="64" t="s">
        <v>15</v>
      </c>
      <c r="K4" s="65" t="s">
        <v>16</v>
      </c>
      <c r="L4" s="375"/>
      <c r="M4" s="64">
        <v>2018</v>
      </c>
      <c r="N4" s="64">
        <v>2019</v>
      </c>
      <c r="O4" s="64">
        <v>2018</v>
      </c>
      <c r="P4" s="64">
        <v>2019</v>
      </c>
      <c r="Q4" s="64">
        <v>2018</v>
      </c>
      <c r="R4" s="64">
        <v>2019</v>
      </c>
      <c r="S4" s="339"/>
    </row>
    <row r="5" spans="1:20" ht="15.75" thickBot="1">
      <c r="A5" s="66" t="s">
        <v>17</v>
      </c>
      <c r="B5" s="66" t="s">
        <v>18</v>
      </c>
      <c r="C5" s="66" t="s">
        <v>19</v>
      </c>
      <c r="D5" s="66" t="s">
        <v>20</v>
      </c>
      <c r="E5" s="66" t="s">
        <v>21</v>
      </c>
      <c r="F5" s="66" t="s">
        <v>22</v>
      </c>
      <c r="G5" s="68" t="s">
        <v>23</v>
      </c>
      <c r="H5" s="66" t="s">
        <v>24</v>
      </c>
      <c r="I5" s="66" t="s">
        <v>25</v>
      </c>
      <c r="J5" s="66" t="s">
        <v>26</v>
      </c>
      <c r="K5" s="69" t="s">
        <v>27</v>
      </c>
      <c r="L5" s="66" t="s">
        <v>28</v>
      </c>
      <c r="M5" s="66" t="s">
        <v>29</v>
      </c>
      <c r="N5" s="66" t="s">
        <v>30</v>
      </c>
      <c r="O5" s="66" t="s">
        <v>31</v>
      </c>
      <c r="P5" s="66" t="s">
        <v>32</v>
      </c>
      <c r="Q5" s="66" t="s">
        <v>131</v>
      </c>
      <c r="R5" s="66" t="s">
        <v>34</v>
      </c>
      <c r="S5" s="6" t="s">
        <v>35</v>
      </c>
    </row>
    <row r="6" spans="1:20" s="201" customFormat="1" ht="360">
      <c r="A6" s="191">
        <v>1</v>
      </c>
      <c r="B6" s="243" t="s">
        <v>106</v>
      </c>
      <c r="C6" s="191" t="s">
        <v>1343</v>
      </c>
      <c r="D6" s="236" t="s">
        <v>675</v>
      </c>
      <c r="E6" s="236" t="s">
        <v>596</v>
      </c>
      <c r="F6" s="191" t="s">
        <v>711</v>
      </c>
      <c r="G6" s="198" t="s">
        <v>712</v>
      </c>
      <c r="H6" s="191" t="s">
        <v>1323</v>
      </c>
      <c r="I6" s="191" t="s">
        <v>1344</v>
      </c>
      <c r="J6" s="191" t="s">
        <v>1345</v>
      </c>
      <c r="K6" s="194" t="s">
        <v>1463</v>
      </c>
      <c r="L6" s="191" t="s">
        <v>1324</v>
      </c>
      <c r="M6" s="191" t="s">
        <v>710</v>
      </c>
      <c r="N6" s="191" t="s">
        <v>358</v>
      </c>
      <c r="O6" s="208">
        <v>55965</v>
      </c>
      <c r="P6" s="208">
        <v>117465</v>
      </c>
      <c r="Q6" s="208">
        <v>0</v>
      </c>
      <c r="R6" s="208">
        <v>95500</v>
      </c>
      <c r="S6" s="244" t="s">
        <v>714</v>
      </c>
    </row>
    <row r="7" spans="1:20">
      <c r="E7" s="26"/>
      <c r="K7"/>
      <c r="M7"/>
      <c r="N7"/>
      <c r="O7"/>
      <c r="P7"/>
    </row>
    <row r="8" spans="1:20" ht="15.75">
      <c r="E8" s="26"/>
      <c r="K8"/>
      <c r="M8"/>
      <c r="N8"/>
      <c r="O8"/>
      <c r="P8" s="245"/>
      <c r="Q8" s="246" t="s">
        <v>241</v>
      </c>
      <c r="R8" s="246" t="s">
        <v>242</v>
      </c>
    </row>
    <row r="9" spans="1:20">
      <c r="E9" s="26"/>
      <c r="K9"/>
      <c r="M9"/>
      <c r="N9"/>
      <c r="O9"/>
      <c r="P9" s="260" t="s">
        <v>1328</v>
      </c>
      <c r="Q9" s="179">
        <v>1</v>
      </c>
      <c r="R9" s="247">
        <f>R6</f>
        <v>95500</v>
      </c>
    </row>
    <row r="10" spans="1:20">
      <c r="E10" s="26"/>
      <c r="K10"/>
      <c r="M10"/>
      <c r="N10"/>
      <c r="O10"/>
      <c r="P10"/>
    </row>
    <row r="11" spans="1:20">
      <c r="K11"/>
      <c r="M11"/>
      <c r="N11"/>
      <c r="O11"/>
      <c r="P11"/>
    </row>
    <row r="12" spans="1:20">
      <c r="K12"/>
      <c r="M12"/>
      <c r="N12"/>
      <c r="O12"/>
      <c r="P12"/>
    </row>
    <row r="13" spans="1:20" ht="14.25" customHeight="1">
      <c r="K13"/>
      <c r="M13"/>
      <c r="N13"/>
      <c r="O13"/>
      <c r="P13"/>
    </row>
    <row r="14" spans="1:20" ht="15.75" customHeight="1">
      <c r="E14" s="26"/>
      <c r="K14"/>
      <c r="M14"/>
      <c r="N14"/>
      <c r="O14"/>
      <c r="P14"/>
    </row>
    <row r="15" spans="1:20">
      <c r="K15"/>
      <c r="M15"/>
      <c r="N15"/>
      <c r="O15"/>
      <c r="P15"/>
    </row>
    <row r="16" spans="1:20">
      <c r="E16" s="26"/>
      <c r="K16"/>
      <c r="M16"/>
      <c r="N16"/>
      <c r="O16"/>
      <c r="P16"/>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25" right="0.25" top="0.75" bottom="0.75" header="0.3" footer="0.3"/>
  <pageSetup paperSize="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Podsumowanie</vt:lpstr>
      <vt:lpstr>SW dolnoślaskiego</vt:lpstr>
      <vt:lpstr>SW kujawsko-pomorskiego</vt:lpstr>
      <vt:lpstr>SW lubelskiego</vt:lpstr>
      <vt:lpstr>SW lubuskiego</vt:lpstr>
      <vt:lpstr>SW łódzkiego</vt:lpstr>
      <vt:lpstr>SW małopolskiego</vt:lpstr>
      <vt:lpstr>SW mazowieckiego</vt:lpstr>
      <vt:lpstr>SW opolskiego</vt:lpstr>
      <vt:lpstr>SW podkarpackiego</vt:lpstr>
      <vt:lpstr>SW podlaskiego</vt:lpstr>
      <vt:lpstr>SW pomorskiego</vt:lpstr>
      <vt:lpstr>SW śląskiego</vt:lpstr>
      <vt:lpstr>SW świętokrzyskiego</vt:lpstr>
      <vt:lpstr>SW warmińsko-mazurskiego</vt:lpstr>
      <vt:lpstr>SW wielkopolskiego</vt:lpstr>
      <vt:lpstr>SW zachodniopomorskiego</vt:lpstr>
      <vt:lpstr>MRiRW</vt:lpstr>
      <vt:lpstr>ARiMR</vt:lpstr>
      <vt:lpstr>KOWR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Dell</cp:lastModifiedBy>
  <cp:lastPrinted>2020-04-22T06:36:35Z</cp:lastPrinted>
  <dcterms:created xsi:type="dcterms:W3CDTF">2017-06-29T09:56:51Z</dcterms:created>
  <dcterms:modified xsi:type="dcterms:W3CDTF">2020-07-02T08:44:55Z</dcterms:modified>
</cp:coreProperties>
</file>