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Tomasz.Pazek\Desktop\"/>
    </mc:Choice>
  </mc:AlternateContent>
  <xr:revisionPtr revIDLastSave="0" documentId="13_ncr:1_{1BEAFCFE-D02A-4362-B760-CE2076095AAA}" xr6:coauthVersionLast="36" xr6:coauthVersionMax="36" xr10:uidLastSave="{00000000-0000-0000-0000-000000000000}"/>
  <bookViews>
    <workbookView xWindow="-105" yWindow="-105" windowWidth="20730" windowHeight="11760" xr2:uid="{00000000-000D-0000-FFFF-FFFF00000000}"/>
  </bookViews>
  <sheets>
    <sheet name="NOWE " sheetId="2" r:id="rId1"/>
  </sheets>
  <definedNames>
    <definedName name="_xlnm.Print_Area" localSheetId="0">'NOWE '!$A$1:$W$49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0" i="2" l="1"/>
  <c r="R39" i="2" s="1"/>
  <c r="R38" i="2" s="1"/>
  <c r="R37" i="2" s="1"/>
  <c r="R36" i="2" s="1"/>
  <c r="R35" i="2" s="1"/>
  <c r="R33" i="2" s="1"/>
  <c r="R32" i="2" s="1"/>
  <c r="R31" i="2" s="1"/>
  <c r="R30" i="2" s="1"/>
  <c r="R29" i="2" s="1"/>
  <c r="R28" i="2" s="1"/>
  <c r="R27" i="2" s="1"/>
  <c r="R26" i="2" s="1"/>
  <c r="R25" i="2" s="1"/>
  <c r="R24" i="2" s="1"/>
  <c r="R23" i="2" s="1"/>
  <c r="R22" i="2" s="1"/>
  <c r="R21" i="2" s="1"/>
  <c r="R20" i="2" s="1"/>
  <c r="R19" i="2" s="1"/>
  <c r="R18" i="2" s="1"/>
  <c r="R17" i="2" s="1"/>
  <c r="R16" i="2" s="1"/>
  <c r="R15" i="2" s="1"/>
  <c r="R14" i="2" s="1"/>
  <c r="R13" i="2" s="1"/>
  <c r="R12" i="2" s="1"/>
  <c r="R11" i="2" s="1"/>
  <c r="R10" i="2" s="1"/>
  <c r="R8" i="2" s="1"/>
  <c r="R7" i="2" s="1"/>
  <c r="Q40" i="2"/>
  <c r="Q39" i="2" s="1"/>
  <c r="Q38" i="2" s="1"/>
  <c r="Q37" i="2" s="1"/>
  <c r="Q36" i="2" s="1"/>
  <c r="Q35" i="2" s="1"/>
  <c r="Q33" i="2" s="1"/>
  <c r="Q32" i="2" s="1"/>
  <c r="Q31" i="2" s="1"/>
  <c r="Q30" i="2" s="1"/>
  <c r="Q29" i="2" s="1"/>
  <c r="Q28" i="2" s="1"/>
  <c r="Q27" i="2" s="1"/>
  <c r="Q26" i="2" s="1"/>
  <c r="Q25" i="2" s="1"/>
  <c r="Q24" i="2" s="1"/>
  <c r="Q23" i="2" s="1"/>
  <c r="Q22" i="2" s="1"/>
  <c r="Q21" i="2" s="1"/>
  <c r="Q20" i="2" s="1"/>
  <c r="Q19" i="2" s="1"/>
  <c r="Q18" i="2" s="1"/>
  <c r="Q17" i="2" s="1"/>
  <c r="Q16" i="2" s="1"/>
  <c r="Q15" i="2" s="1"/>
  <c r="Q14" i="2" s="1"/>
  <c r="Q13" i="2" s="1"/>
  <c r="Q12" i="2" s="1"/>
  <c r="Q11" i="2" s="1"/>
  <c r="Q10" i="2" s="1"/>
  <c r="Q8" i="2" s="1"/>
  <c r="Q7" i="2" s="1"/>
  <c r="P40" i="2"/>
  <c r="P39" i="2" s="1"/>
  <c r="P38" i="2" s="1"/>
  <c r="P37" i="2" s="1"/>
  <c r="P36" i="2" s="1"/>
  <c r="P35" i="2" s="1"/>
  <c r="P33" i="2" s="1"/>
  <c r="P32" i="2" s="1"/>
  <c r="P31" i="2" s="1"/>
  <c r="P30" i="2" s="1"/>
  <c r="P29" i="2" s="1"/>
  <c r="P28" i="2" s="1"/>
  <c r="P27" i="2" s="1"/>
  <c r="P26" i="2" s="1"/>
  <c r="P25" i="2" s="1"/>
  <c r="P24" i="2" s="1"/>
  <c r="P23" i="2" s="1"/>
  <c r="P22" i="2" s="1"/>
  <c r="P21" i="2" s="1"/>
  <c r="P20" i="2" s="1"/>
  <c r="P19" i="2" s="1"/>
  <c r="P18" i="2" s="1"/>
  <c r="P17" i="2" s="1"/>
  <c r="P16" i="2" s="1"/>
  <c r="P15" i="2" s="1"/>
  <c r="P14" i="2" s="1"/>
  <c r="P13" i="2" s="1"/>
  <c r="P12" i="2" s="1"/>
  <c r="P11" i="2" s="1"/>
  <c r="P10" i="2" s="1"/>
  <c r="P8" i="2" s="1"/>
  <c r="P7" i="2" s="1"/>
  <c r="T40" i="2"/>
  <c r="T39" i="2" s="1"/>
  <c r="T38" i="2" s="1"/>
  <c r="T37" i="2" s="1"/>
  <c r="T36" i="2" s="1"/>
  <c r="T35" i="2" s="1"/>
  <c r="T33" i="2" s="1"/>
  <c r="T32" i="2" s="1"/>
  <c r="T31" i="2" s="1"/>
  <c r="T30" i="2" s="1"/>
  <c r="T29" i="2" s="1"/>
  <c r="T28" i="2" s="1"/>
  <c r="T27" i="2" s="1"/>
  <c r="T26" i="2" s="1"/>
  <c r="T25" i="2" s="1"/>
  <c r="T24" i="2" s="1"/>
  <c r="T23" i="2" s="1"/>
  <c r="T22" i="2" s="1"/>
  <c r="T21" i="2" s="1"/>
  <c r="T20" i="2" s="1"/>
  <c r="T19" i="2" s="1"/>
  <c r="T18" i="2" s="1"/>
  <c r="T17" i="2" s="1"/>
  <c r="T16" i="2" s="1"/>
  <c r="T15" i="2" s="1"/>
  <c r="T14" i="2" s="1"/>
  <c r="T13" i="2" s="1"/>
  <c r="T12" i="2" s="1"/>
  <c r="T11" i="2" s="1"/>
  <c r="T10" i="2" s="1"/>
  <c r="T8" i="2" s="1"/>
  <c r="T7" i="2" s="1"/>
  <c r="H9" i="2" l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6" i="2" s="1"/>
  <c r="H37" i="2" s="1"/>
  <c r="H38" i="2" s="1"/>
  <c r="H39" i="2" s="1"/>
  <c r="H40" i="2" s="1"/>
  <c r="H41" i="2" s="1"/>
  <c r="H8" i="2"/>
  <c r="G8" i="2"/>
  <c r="G9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6" i="2" s="1"/>
  <c r="G37" i="2" s="1"/>
  <c r="G38" i="2" s="1"/>
  <c r="G39" i="2" s="1"/>
  <c r="G40" i="2" s="1"/>
  <c r="G41" i="2" s="1"/>
  <c r="F8" i="2"/>
  <c r="F9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6" i="2" s="1"/>
  <c r="F37" i="2" s="1"/>
  <c r="F38" i="2" s="1"/>
  <c r="F39" i="2" s="1"/>
  <c r="F40" i="2" s="1"/>
  <c r="F41" i="2" s="1"/>
  <c r="I8" i="2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D9" i="2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6" i="2" s="1"/>
  <c r="D8" i="2"/>
  <c r="D37" i="2" l="1"/>
  <c r="D38" i="2" s="1"/>
  <c r="D39" i="2" s="1"/>
  <c r="D40" i="2" s="1"/>
  <c r="D41" i="2" s="1"/>
  <c r="W39" i="2" l="1"/>
  <c r="W38" i="2" s="1"/>
  <c r="W37" i="2" s="1"/>
  <c r="W36" i="2" s="1"/>
  <c r="W35" i="2" s="1"/>
  <c r="W33" i="2" s="1"/>
  <c r="W32" i="2" s="1"/>
  <c r="W31" i="2" s="1"/>
  <c r="W30" i="2" s="1"/>
  <c r="W29" i="2" s="1"/>
  <c r="W28" i="2" s="1"/>
  <c r="W27" i="2" s="1"/>
  <c r="W26" i="2" s="1"/>
  <c r="W25" i="2" s="1"/>
  <c r="W24" i="2" s="1"/>
  <c r="W23" i="2" s="1"/>
  <c r="W22" i="2" s="1"/>
  <c r="W21" i="2" s="1"/>
  <c r="W20" i="2" s="1"/>
  <c r="W19" i="2" s="1"/>
  <c r="W18" i="2" s="1"/>
  <c r="W17" i="2" s="1"/>
  <c r="W16" i="2" s="1"/>
  <c r="W15" i="2" s="1"/>
  <c r="W14" i="2" s="1"/>
  <c r="W13" i="2" s="1"/>
  <c r="W12" i="2" s="1"/>
  <c r="W11" i="2" s="1"/>
  <c r="W10" i="2" s="1"/>
  <c r="W8" i="2" s="1"/>
  <c r="W7" i="2" s="1"/>
  <c r="B8" i="2" l="1"/>
  <c r="B9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6" i="2" s="1"/>
  <c r="B37" i="2" s="1"/>
  <c r="B38" i="2" s="1"/>
  <c r="B39" i="2" s="1"/>
  <c r="B40" i="2" s="1"/>
  <c r="B41" i="2" s="1"/>
</calcChain>
</file>

<file path=xl/sharedStrings.xml><?xml version="1.0" encoding="utf-8"?>
<sst xmlns="http://schemas.openxmlformats.org/spreadsheetml/2006/main" count="185" uniqueCount="92">
  <si>
    <t xml:space="preserve">PKS Łęczyca Sp. z o.o. </t>
  </si>
  <si>
    <t>LINIA O CHARKTERZE UŻYTECZNOŚCI PUBLICZNEJ</t>
  </si>
  <si>
    <t>D</t>
  </si>
  <si>
    <t>Kurs</t>
  </si>
  <si>
    <t>Numer</t>
  </si>
  <si>
    <t>Numer drogi</t>
  </si>
  <si>
    <t>odl</t>
  </si>
  <si>
    <t>km</t>
  </si>
  <si>
    <t>vt</t>
  </si>
  <si>
    <t>zw</t>
  </si>
  <si>
    <t>przystanku</t>
  </si>
  <si>
    <t>Przystanek</t>
  </si>
  <si>
    <t>G</t>
  </si>
  <si>
    <t>o</t>
  </si>
  <si>
    <t>Łęczyca ul. Belwederska PKP</t>
  </si>
  <si>
    <t>p</t>
  </si>
  <si>
    <t>R</t>
  </si>
  <si>
    <t>Łęczyca Dw. PKS/Belwederska</t>
  </si>
  <si>
    <t>Łęczyca M. Konopnickiej przy stadionie Miejskim</t>
  </si>
  <si>
    <t>I</t>
  </si>
  <si>
    <t>Łęczyca, ul. Konopnickiej przy posesji nr 18</t>
  </si>
  <si>
    <t>47/40</t>
  </si>
  <si>
    <t>W</t>
  </si>
  <si>
    <t>Łęczyca Kaliska</t>
  </si>
  <si>
    <t>49/38</t>
  </si>
  <si>
    <t>Leszcze</t>
  </si>
  <si>
    <t>36/51</t>
  </si>
  <si>
    <t>Wilczkowice</t>
  </si>
  <si>
    <t>P</t>
  </si>
  <si>
    <t>Wichrów II</t>
  </si>
  <si>
    <t>Wąkczew</t>
  </si>
  <si>
    <t xml:space="preserve">Leźnica Mała </t>
  </si>
  <si>
    <t>Leźnica Mała II</t>
  </si>
  <si>
    <t>Borek nr 15</t>
  </si>
  <si>
    <t>Borek Las</t>
  </si>
  <si>
    <t>Parski</t>
  </si>
  <si>
    <t>Władysławów</t>
  </si>
  <si>
    <t>Piaski</t>
  </si>
  <si>
    <t>Stawiszyn</t>
  </si>
  <si>
    <t>Świnice Warckie Kolonia II</t>
  </si>
  <si>
    <t>Świnice Warckie Pl. M. Konopnickiej</t>
  </si>
  <si>
    <t>Oznaczenia:</t>
  </si>
  <si>
    <t>D -  kursuje od poniedziałku do piątku oprócz świąt.</t>
  </si>
  <si>
    <t>Kategoria drogi:</t>
  </si>
  <si>
    <t>G- droga gminna</t>
  </si>
  <si>
    <t>R- teren prywatny</t>
  </si>
  <si>
    <t>W – droga wojewódzka</t>
  </si>
  <si>
    <t>P – droga powiatowa</t>
  </si>
  <si>
    <t>Rodzaje kursów:</t>
  </si>
  <si>
    <t>zw - kursy zwykłe</t>
  </si>
  <si>
    <t>vt – prędkość techniczna między przystankami</t>
  </si>
  <si>
    <t>odl – odległość między przystankami</t>
  </si>
  <si>
    <t>Wola Świniecka</t>
  </si>
  <si>
    <t>Saków</t>
  </si>
  <si>
    <t>Dzierżawy</t>
  </si>
  <si>
    <t>Zawada</t>
  </si>
  <si>
    <t>Wartkowice</t>
  </si>
  <si>
    <t>Stary Gostków</t>
  </si>
  <si>
    <t>Truskawiec</t>
  </si>
  <si>
    <t>Tur</t>
  </si>
  <si>
    <t>Brzezinki</t>
  </si>
  <si>
    <t>Sworawa</t>
  </si>
  <si>
    <t>Poddębice Łęczycka rondo</t>
  </si>
  <si>
    <t>Kategoria drogi</t>
  </si>
  <si>
    <t>69 18</t>
  </si>
  <si>
    <t>71 16</t>
  </si>
  <si>
    <t>73 14</t>
  </si>
  <si>
    <t>75 12</t>
  </si>
  <si>
    <t>77 10</t>
  </si>
  <si>
    <t>1,2</t>
  </si>
  <si>
    <t>1,5</t>
  </si>
  <si>
    <t>1,3</t>
  </si>
  <si>
    <t>3,0</t>
  </si>
  <si>
    <t>Nazwa linii: Łęczyca – Świnice Warckie - Poddębice</t>
  </si>
  <si>
    <t>04</t>
  </si>
  <si>
    <t>01</t>
  </si>
  <si>
    <t>02</t>
  </si>
  <si>
    <t>03</t>
  </si>
  <si>
    <t>0,9</t>
  </si>
  <si>
    <t>0,7</t>
  </si>
  <si>
    <t>06</t>
  </si>
  <si>
    <t>2,5</t>
  </si>
  <si>
    <t>Gostków</t>
  </si>
  <si>
    <t>Poddębice Zielona/Polna</t>
  </si>
  <si>
    <t>Poddębice Zielona/Wspólna</t>
  </si>
  <si>
    <t>czas między przyst.</t>
  </si>
  <si>
    <t>Czas narast.</t>
  </si>
  <si>
    <t>Lp</t>
  </si>
  <si>
    <t xml:space="preserve">Liczba pojazdów niezbędnych </t>
  </si>
  <si>
    <t>do obsługi codziennych kursów - 1 (pojazd)</t>
  </si>
  <si>
    <t>Numer linii: 925010</t>
  </si>
  <si>
    <t>Data i dane osoby zarządzającej transportem 31.01.2023 r. Jolanta Pisera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</si>
</sst>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h:mm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8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theme="1"/>
      <name val="Calibri"/>
      <family val="2"/>
      <scheme val="minor"/>
    </font>
    <font>
      <sz val="9"/>
      <color rgb="FF000000"/>
      <name val="Times New Roman"/>
      <family val="1"/>
      <charset val="238"/>
    </font>
    <font>
      <sz val="9"/>
      <name val="Tahoma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20" fontId="7" fillId="0" borderId="1" xfId="0" applyNumberFormat="1" applyFont="1" applyBorder="1" applyAlignment="1">
      <alignment horizontal="center" vertical="center" wrapText="1"/>
    </xf>
    <xf numFmtId="20" fontId="9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7" fillId="0" borderId="0" xfId="0" applyFont="1"/>
    <xf numFmtId="0" fontId="10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20" fontId="7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49" fontId="13" fillId="3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20" fontId="9" fillId="3" borderId="4" xfId="0" applyNumberFormat="1" applyFont="1" applyFill="1" applyBorder="1" applyAlignment="1">
      <alignment horizontal="center" vertical="center" wrapText="1"/>
    </xf>
    <xf numFmtId="49" fontId="13" fillId="3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20" fontId="9" fillId="3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8" fillId="3" borderId="1" xfId="0" applyNumberFormat="1" applyFont="1" applyFill="1" applyBorder="1" applyAlignment="1">
      <alignment horizontal="center" vertical="center" wrapText="1"/>
    </xf>
    <xf numFmtId="164" fontId="18" fillId="3" borderId="4" xfId="0" applyNumberFormat="1" applyFont="1" applyFill="1" applyBorder="1" applyAlignment="1">
      <alignment horizontal="center" vertical="center" wrapText="1"/>
    </xf>
    <xf numFmtId="164" fontId="18" fillId="3" borderId="3" xfId="0" applyNumberFormat="1" applyFont="1" applyFill="1" applyBorder="1" applyAlignment="1">
      <alignment horizontal="center" vertical="center" wrapText="1"/>
    </xf>
    <xf numFmtId="165" fontId="19" fillId="4" borderId="3" xfId="0" applyNumberFormat="1" applyFont="1" applyFill="1" applyBorder="1" applyAlignment="1">
      <alignment horizontal="center"/>
    </xf>
    <xf numFmtId="165" fontId="7" fillId="0" borderId="3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20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20" fontId="7" fillId="4" borderId="1" xfId="0" applyNumberFormat="1" applyFont="1" applyFill="1" applyBorder="1" applyAlignment="1">
      <alignment horizontal="center" vertical="center" wrapText="1"/>
    </xf>
    <xf numFmtId="20" fontId="9" fillId="4" borderId="4" xfId="0" applyNumberFormat="1" applyFont="1" applyFill="1" applyBorder="1" applyAlignment="1">
      <alignment horizontal="center" vertical="center" wrapText="1"/>
    </xf>
    <xf numFmtId="20" fontId="9" fillId="4" borderId="3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20" fontId="9" fillId="0" borderId="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readingOrder="1"/>
    </xf>
    <xf numFmtId="0" fontId="21" fillId="0" borderId="0" xfId="0" applyFont="1" applyAlignment="1">
      <alignment horizontal="left" vertical="center" readingOrder="1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1"/>
  <sheetViews>
    <sheetView tabSelected="1" topLeftCell="A7" zoomScale="90" zoomScaleNormal="90" workbookViewId="0">
      <selection activeCell="F8" sqref="F8"/>
    </sheetView>
  </sheetViews>
  <sheetFormatPr defaultRowHeight="15" x14ac:dyDescent="0.25"/>
  <cols>
    <col min="1" max="1" width="4.7109375" customWidth="1"/>
    <col min="2" max="2" width="5.42578125" customWidth="1"/>
    <col min="3" max="3" width="6.85546875" customWidth="1"/>
    <col min="4" max="4" width="6.42578125" customWidth="1"/>
    <col min="5" max="5" width="2.5703125" bestFit="1" customWidth="1"/>
    <col min="6" max="6" width="5.7109375" customWidth="1"/>
    <col min="7" max="8" width="5.5703125" bestFit="1" customWidth="1"/>
    <col min="9" max="9" width="3.28515625" style="14" bestFit="1" customWidth="1"/>
    <col min="10" max="10" width="5.7109375" style="14" customWidth="1"/>
    <col min="11" max="11" width="6.7109375" style="13" bestFit="1" customWidth="1"/>
    <col min="12" max="12" width="6.7109375" style="13" customWidth="1"/>
    <col min="13" max="13" width="2" style="13" bestFit="1" customWidth="1"/>
    <col min="14" max="14" width="40.7109375" style="30" customWidth="1"/>
    <col min="15" max="15" width="2" bestFit="1" customWidth="1"/>
    <col min="16" max="16" width="5.5703125" bestFit="1" customWidth="1"/>
    <col min="17" max="17" width="5.7109375" customWidth="1"/>
    <col min="18" max="18" width="5.5703125" bestFit="1" customWidth="1"/>
    <col min="19" max="19" width="6.85546875" customWidth="1"/>
    <col min="20" max="20" width="7.5703125" customWidth="1"/>
    <col min="21" max="21" width="4.28515625" customWidth="1"/>
    <col min="22" max="22" width="4.7109375" style="14" customWidth="1"/>
    <col min="23" max="23" width="6.28515625" style="14" customWidth="1"/>
  </cols>
  <sheetData>
    <row r="1" spans="1:23" ht="15.75" x14ac:dyDescent="0.25">
      <c r="A1" s="1" t="s">
        <v>0</v>
      </c>
    </row>
    <row r="2" spans="1:23" x14ac:dyDescent="0.25">
      <c r="A2" s="2" t="s">
        <v>1</v>
      </c>
    </row>
    <row r="3" spans="1:23" ht="15.75" x14ac:dyDescent="0.25">
      <c r="A3" s="2" t="s">
        <v>73</v>
      </c>
      <c r="N3" s="69" t="s">
        <v>90</v>
      </c>
      <c r="O3" s="69"/>
      <c r="P3" s="69"/>
    </row>
    <row r="4" spans="1:23" x14ac:dyDescent="0.25">
      <c r="A4" s="18"/>
      <c r="B4" s="18"/>
      <c r="C4" s="18"/>
      <c r="D4" s="18"/>
      <c r="E4" s="18"/>
      <c r="F4" s="19" t="s">
        <v>2</v>
      </c>
      <c r="G4" s="19" t="s">
        <v>2</v>
      </c>
      <c r="H4" s="19" t="s">
        <v>2</v>
      </c>
      <c r="I4" s="20"/>
      <c r="J4" s="20"/>
      <c r="K4" s="18"/>
      <c r="L4" s="67" t="s">
        <v>63</v>
      </c>
      <c r="M4" s="18"/>
      <c r="N4" s="21" t="s">
        <v>3</v>
      </c>
      <c r="O4" s="18"/>
      <c r="P4" s="19" t="s">
        <v>2</v>
      </c>
      <c r="Q4" s="19" t="s">
        <v>2</v>
      </c>
      <c r="R4" s="19" t="s">
        <v>2</v>
      </c>
      <c r="S4" s="19"/>
      <c r="T4" s="19"/>
      <c r="U4" s="18"/>
      <c r="V4" s="20"/>
      <c r="W4" s="20"/>
    </row>
    <row r="5" spans="1:23" ht="14.45" customHeight="1" x14ac:dyDescent="0.25">
      <c r="A5" s="18"/>
      <c r="B5" s="18"/>
      <c r="C5" s="18"/>
      <c r="D5" s="18"/>
      <c r="E5" s="18"/>
      <c r="F5" s="19">
        <v>3054</v>
      </c>
      <c r="G5" s="19">
        <v>3058</v>
      </c>
      <c r="H5" s="19">
        <v>3060</v>
      </c>
      <c r="I5" s="20"/>
      <c r="J5" s="22" t="s">
        <v>4</v>
      </c>
      <c r="K5" s="68" t="s">
        <v>5</v>
      </c>
      <c r="L5" s="67"/>
      <c r="M5" s="18"/>
      <c r="N5" s="23"/>
      <c r="O5" s="18"/>
      <c r="P5" s="19">
        <v>3057</v>
      </c>
      <c r="Q5" s="19">
        <v>3059</v>
      </c>
      <c r="R5" s="19">
        <v>3061</v>
      </c>
      <c r="S5" s="19"/>
      <c r="T5" s="19"/>
      <c r="U5" s="18"/>
      <c r="V5" s="20"/>
      <c r="W5" s="20"/>
    </row>
    <row r="6" spans="1:23" s="14" customFormat="1" ht="36" customHeight="1" x14ac:dyDescent="0.2">
      <c r="A6" s="24" t="s">
        <v>6</v>
      </c>
      <c r="B6" s="24" t="s">
        <v>7</v>
      </c>
      <c r="C6" s="24" t="s">
        <v>85</v>
      </c>
      <c r="D6" s="24" t="s">
        <v>86</v>
      </c>
      <c r="E6" s="24" t="s">
        <v>8</v>
      </c>
      <c r="F6" s="24" t="s">
        <v>9</v>
      </c>
      <c r="G6" s="24" t="s">
        <v>9</v>
      </c>
      <c r="H6" s="24" t="s">
        <v>9</v>
      </c>
      <c r="I6" s="24" t="s">
        <v>87</v>
      </c>
      <c r="J6" s="24" t="s">
        <v>10</v>
      </c>
      <c r="K6" s="68"/>
      <c r="L6" s="67"/>
      <c r="M6" s="18"/>
      <c r="N6" s="25" t="s">
        <v>11</v>
      </c>
      <c r="O6" s="20"/>
      <c r="P6" s="24" t="s">
        <v>9</v>
      </c>
      <c r="Q6" s="24" t="s">
        <v>9</v>
      </c>
      <c r="R6" s="24" t="s">
        <v>9</v>
      </c>
      <c r="S6" s="24" t="s">
        <v>85</v>
      </c>
      <c r="T6" s="24" t="s">
        <v>86</v>
      </c>
      <c r="U6" s="24" t="s">
        <v>8</v>
      </c>
      <c r="V6" s="24" t="s">
        <v>6</v>
      </c>
      <c r="W6" s="24" t="s">
        <v>7</v>
      </c>
    </row>
    <row r="7" spans="1:23" x14ac:dyDescent="0.25">
      <c r="A7" s="26">
        <v>0</v>
      </c>
      <c r="B7" s="26">
        <v>0</v>
      </c>
      <c r="C7" s="44">
        <v>0</v>
      </c>
      <c r="D7" s="44">
        <v>0</v>
      </c>
      <c r="E7" s="26"/>
      <c r="F7" s="27">
        <v>0.26111111111111113</v>
      </c>
      <c r="G7" s="27">
        <v>0.5625</v>
      </c>
      <c r="H7" s="27">
        <v>0.76041666666666663</v>
      </c>
      <c r="I7" s="28">
        <v>1</v>
      </c>
      <c r="J7" s="28"/>
      <c r="K7" s="26"/>
      <c r="L7" s="26" t="s">
        <v>12</v>
      </c>
      <c r="M7" s="26" t="s">
        <v>13</v>
      </c>
      <c r="N7" s="26" t="s">
        <v>14</v>
      </c>
      <c r="O7" s="26" t="s">
        <v>15</v>
      </c>
      <c r="P7" s="27">
        <f>SUM(P8+$S7)</f>
        <v>0.35833333333333317</v>
      </c>
      <c r="Q7" s="27">
        <f t="shared" ref="Q7:R7" si="0">SUM(Q8+$S7)</f>
        <v>0.69513888888888875</v>
      </c>
      <c r="R7" s="27">
        <f t="shared" si="0"/>
        <v>0.85833333333333317</v>
      </c>
      <c r="S7" s="44">
        <v>2.0833333333333333E-3</v>
      </c>
      <c r="T7" s="49">
        <f>SUM(S7+T8)</f>
        <v>4.9305555555555554E-2</v>
      </c>
      <c r="U7" s="26"/>
      <c r="V7" s="38">
        <v>1.7</v>
      </c>
      <c r="W7" s="38">
        <f>SUM(V7+W8)</f>
        <v>46.800000000000011</v>
      </c>
    </row>
    <row r="8" spans="1:23" x14ac:dyDescent="0.25">
      <c r="A8" s="26">
        <v>1.7</v>
      </c>
      <c r="B8" s="26">
        <f>SUM(B7+A8)</f>
        <v>1.7</v>
      </c>
      <c r="C8" s="44">
        <v>2.0833333333333333E-3</v>
      </c>
      <c r="D8" s="45">
        <f>SUM(D7+C8)</f>
        <v>2.0833333333333333E-3</v>
      </c>
      <c r="E8" s="26"/>
      <c r="F8" s="27">
        <f>SUM(F7+C8)</f>
        <v>0.26319444444444445</v>
      </c>
      <c r="G8" s="27">
        <f>SUM(G7+C8)</f>
        <v>0.56458333333333333</v>
      </c>
      <c r="H8" s="27">
        <f>SUM(H7+C8)</f>
        <v>0.76249999999999996</v>
      </c>
      <c r="I8" s="28">
        <f>SUM(I7+1)</f>
        <v>2</v>
      </c>
      <c r="J8" s="28"/>
      <c r="K8" s="26"/>
      <c r="L8" s="26" t="s">
        <v>16</v>
      </c>
      <c r="M8" s="29"/>
      <c r="N8" s="26" t="s">
        <v>17</v>
      </c>
      <c r="O8" s="29"/>
      <c r="P8" s="27">
        <f>SUM(P10+$S8)</f>
        <v>0.35624999999999984</v>
      </c>
      <c r="Q8" s="27">
        <f t="shared" ref="Q8:R8" si="1">SUM(Q10+$S8)</f>
        <v>0.69305555555555542</v>
      </c>
      <c r="R8" s="27">
        <f t="shared" si="1"/>
        <v>0.85624999999999984</v>
      </c>
      <c r="S8" s="44">
        <v>1.3888888888888889E-3</v>
      </c>
      <c r="T8" s="49">
        <f>SUM(S8+T10)</f>
        <v>4.7222222222222221E-2</v>
      </c>
      <c r="U8" s="26"/>
      <c r="V8" s="38">
        <v>0.7</v>
      </c>
      <c r="W8" s="38">
        <f>SUM(V8+W10)</f>
        <v>45.100000000000009</v>
      </c>
    </row>
    <row r="9" spans="1:23" ht="14.45" customHeight="1" x14ac:dyDescent="0.25">
      <c r="A9" s="26">
        <v>0.9</v>
      </c>
      <c r="B9" s="26">
        <f>SUM(B8+A9)</f>
        <v>2.6</v>
      </c>
      <c r="C9" s="44">
        <v>1.3888888888888889E-3</v>
      </c>
      <c r="D9" s="45">
        <f>SUM(D8+C9)</f>
        <v>3.472222222222222E-3</v>
      </c>
      <c r="E9" s="26"/>
      <c r="F9" s="27">
        <f>SUM(F8+C9)</f>
        <v>0.26458333333333334</v>
      </c>
      <c r="G9" s="27">
        <f>SUM(G8+C9)</f>
        <v>0.56597222222222221</v>
      </c>
      <c r="H9" s="27">
        <f>SUM(H8+C9)</f>
        <v>0.76388888888888884</v>
      </c>
      <c r="I9" s="28">
        <f t="shared" ref="I9:I42" si="2">SUM(I8+1)</f>
        <v>3</v>
      </c>
      <c r="J9" s="28"/>
      <c r="K9" s="26"/>
      <c r="L9" s="26" t="s">
        <v>12</v>
      </c>
      <c r="M9" s="26"/>
      <c r="N9" s="26" t="s">
        <v>18</v>
      </c>
      <c r="O9" s="26"/>
      <c r="P9" s="26" t="s">
        <v>19</v>
      </c>
      <c r="Q9" s="26" t="s">
        <v>19</v>
      </c>
      <c r="R9" s="26" t="s">
        <v>19</v>
      </c>
      <c r="S9" s="50" t="s">
        <v>19</v>
      </c>
      <c r="T9" s="50" t="s">
        <v>19</v>
      </c>
      <c r="U9" s="26"/>
      <c r="V9" s="38" t="s">
        <v>19</v>
      </c>
      <c r="W9" s="38" t="s">
        <v>19</v>
      </c>
    </row>
    <row r="10" spans="1:23" x14ac:dyDescent="0.25">
      <c r="A10" s="16" t="s">
        <v>19</v>
      </c>
      <c r="B10" s="16" t="s">
        <v>19</v>
      </c>
      <c r="C10" s="47" t="s">
        <v>19</v>
      </c>
      <c r="D10" s="16" t="s">
        <v>19</v>
      </c>
      <c r="E10" s="16"/>
      <c r="F10" s="16" t="s">
        <v>19</v>
      </c>
      <c r="G10" s="16" t="s">
        <v>19</v>
      </c>
      <c r="H10" s="16" t="s">
        <v>19</v>
      </c>
      <c r="I10" s="28">
        <f t="shared" si="2"/>
        <v>4</v>
      </c>
      <c r="J10" s="17"/>
      <c r="K10" s="16"/>
      <c r="L10" s="16" t="s">
        <v>12</v>
      </c>
      <c r="M10" s="16"/>
      <c r="N10" s="16" t="s">
        <v>20</v>
      </c>
      <c r="O10" s="16"/>
      <c r="P10" s="4">
        <f t="shared" ref="P10:R31" si="3">SUM(P11+$S10)</f>
        <v>0.35486111111111096</v>
      </c>
      <c r="Q10" s="4">
        <f t="shared" si="3"/>
        <v>0.69166666666666654</v>
      </c>
      <c r="R10" s="4">
        <f t="shared" si="3"/>
        <v>0.85486111111111096</v>
      </c>
      <c r="S10" s="44">
        <v>1.3888888888888889E-3</v>
      </c>
      <c r="T10" s="51">
        <f t="shared" ref="T10:T14" si="4">SUM(S10+T11)</f>
        <v>4.583333333333333E-2</v>
      </c>
      <c r="U10" s="16"/>
      <c r="V10" s="39">
        <v>0.7</v>
      </c>
      <c r="W10" s="40">
        <f t="shared" ref="W10:W31" si="5">SUM(V10+W11)</f>
        <v>44.400000000000006</v>
      </c>
    </row>
    <row r="11" spans="1:23" x14ac:dyDescent="0.25">
      <c r="A11" s="3">
        <v>0.5</v>
      </c>
      <c r="B11" s="3">
        <f>SUM(A11+B9)</f>
        <v>3.1</v>
      </c>
      <c r="C11" s="44">
        <v>6.9444444444444447E-4</v>
      </c>
      <c r="D11" s="46">
        <f>SUM(C11+D9)</f>
        <v>4.1666666666666666E-3</v>
      </c>
      <c r="E11" s="3"/>
      <c r="F11" s="4">
        <f>SUM(F9+C11)</f>
        <v>0.26527777777777778</v>
      </c>
      <c r="G11" s="4">
        <f>SUM(G9+C11)</f>
        <v>0.56666666666666665</v>
      </c>
      <c r="H11" s="4">
        <f>SUM(H9+C11)</f>
        <v>0.76458333333333328</v>
      </c>
      <c r="I11" s="28">
        <f t="shared" si="2"/>
        <v>5</v>
      </c>
      <c r="J11" s="15" t="s">
        <v>21</v>
      </c>
      <c r="K11" s="3">
        <v>703</v>
      </c>
      <c r="L11" s="3" t="s">
        <v>22</v>
      </c>
      <c r="M11" s="3"/>
      <c r="N11" s="3" t="s">
        <v>23</v>
      </c>
      <c r="O11" s="3"/>
      <c r="P11" s="4">
        <f t="shared" si="3"/>
        <v>0.35347222222222208</v>
      </c>
      <c r="Q11" s="4">
        <f t="shared" si="3"/>
        <v>0.69027777777777766</v>
      </c>
      <c r="R11" s="4">
        <f t="shared" si="3"/>
        <v>0.85347222222222208</v>
      </c>
      <c r="S11" s="44">
        <v>1.3888888888888889E-3</v>
      </c>
      <c r="T11" s="51">
        <f t="shared" si="4"/>
        <v>4.4444444444444439E-2</v>
      </c>
      <c r="U11" s="3"/>
      <c r="V11" s="40">
        <v>1.2</v>
      </c>
      <c r="W11" s="40">
        <f t="shared" si="5"/>
        <v>43.7</v>
      </c>
    </row>
    <row r="12" spans="1:23" x14ac:dyDescent="0.25">
      <c r="A12" s="3">
        <v>1.4</v>
      </c>
      <c r="B12" s="3">
        <f>SUM(A12+B11)</f>
        <v>4.5</v>
      </c>
      <c r="C12" s="44">
        <v>1.3888888888888889E-3</v>
      </c>
      <c r="D12" s="46">
        <f>SUM(C12+D11)</f>
        <v>5.5555555555555558E-3</v>
      </c>
      <c r="E12" s="3"/>
      <c r="F12" s="4">
        <f>SUM(F11+C12)</f>
        <v>0.26666666666666666</v>
      </c>
      <c r="G12" s="4">
        <f>SUM(G11+C12)</f>
        <v>0.56805555555555554</v>
      </c>
      <c r="H12" s="4">
        <f>SUM(H11+C12)</f>
        <v>0.76597222222222217</v>
      </c>
      <c r="I12" s="28">
        <f t="shared" si="2"/>
        <v>6</v>
      </c>
      <c r="J12" s="15" t="s">
        <v>24</v>
      </c>
      <c r="K12" s="3">
        <v>703</v>
      </c>
      <c r="L12" s="3" t="s">
        <v>22</v>
      </c>
      <c r="M12" s="3"/>
      <c r="N12" s="3" t="s">
        <v>25</v>
      </c>
      <c r="O12" s="3"/>
      <c r="P12" s="4">
        <f t="shared" si="3"/>
        <v>0.35208333333333319</v>
      </c>
      <c r="Q12" s="4">
        <f t="shared" si="3"/>
        <v>0.68888888888888877</v>
      </c>
      <c r="R12" s="4">
        <f t="shared" si="3"/>
        <v>0.85208333333333319</v>
      </c>
      <c r="S12" s="44">
        <v>2.0833333333333333E-3</v>
      </c>
      <c r="T12" s="51">
        <f t="shared" si="4"/>
        <v>4.3055555555555548E-2</v>
      </c>
      <c r="U12" s="3"/>
      <c r="V12" s="40">
        <v>2.1</v>
      </c>
      <c r="W12" s="40">
        <f t="shared" si="5"/>
        <v>42.5</v>
      </c>
    </row>
    <row r="13" spans="1:23" x14ac:dyDescent="0.25">
      <c r="A13" s="3">
        <v>2.1</v>
      </c>
      <c r="B13" s="3">
        <f t="shared" ref="B13:B34" si="6">SUM(A13+B12)</f>
        <v>6.6</v>
      </c>
      <c r="C13" s="44">
        <v>2.0833333333333333E-3</v>
      </c>
      <c r="D13" s="46">
        <f>SUM(D12+C13)</f>
        <v>7.6388888888888895E-3</v>
      </c>
      <c r="E13" s="3"/>
      <c r="F13" s="4">
        <f t="shared" ref="F13:F34" si="7">SUM(F12+C13)</f>
        <v>0.26874999999999999</v>
      </c>
      <c r="G13" s="4">
        <f t="shared" ref="G13:G34" si="8">SUM(G12+C13)</f>
        <v>0.57013888888888886</v>
      </c>
      <c r="H13" s="4">
        <f t="shared" ref="H13:H34" si="9">SUM(H12+C13)</f>
        <v>0.76805555555555549</v>
      </c>
      <c r="I13" s="28">
        <f t="shared" si="2"/>
        <v>7</v>
      </c>
      <c r="J13" s="15" t="s">
        <v>26</v>
      </c>
      <c r="K13" s="3">
        <v>703</v>
      </c>
      <c r="L13" s="3" t="s">
        <v>22</v>
      </c>
      <c r="M13" s="3"/>
      <c r="N13" s="3" t="s">
        <v>27</v>
      </c>
      <c r="O13" s="3"/>
      <c r="P13" s="4">
        <f t="shared" si="3"/>
        <v>0.34999999999999987</v>
      </c>
      <c r="Q13" s="4">
        <f t="shared" si="3"/>
        <v>0.68680555555555545</v>
      </c>
      <c r="R13" s="4">
        <f t="shared" si="3"/>
        <v>0.84999999999999987</v>
      </c>
      <c r="S13" s="44">
        <v>2.0833333333333333E-3</v>
      </c>
      <c r="T13" s="51">
        <f t="shared" si="4"/>
        <v>4.0972222222222215E-2</v>
      </c>
      <c r="U13" s="3"/>
      <c r="V13" s="40">
        <v>2.2999999999999998</v>
      </c>
      <c r="W13" s="40">
        <f t="shared" si="5"/>
        <v>40.4</v>
      </c>
    </row>
    <row r="14" spans="1:23" x14ac:dyDescent="0.25">
      <c r="A14" s="3">
        <v>2.1</v>
      </c>
      <c r="B14" s="3">
        <f t="shared" si="6"/>
        <v>8.6999999999999993</v>
      </c>
      <c r="C14" s="44">
        <v>2.0833333333333333E-3</v>
      </c>
      <c r="D14" s="46">
        <f t="shared" ref="D14:D34" si="10">SUM(D13+C14)</f>
        <v>9.7222222222222224E-3</v>
      </c>
      <c r="E14" s="3"/>
      <c r="F14" s="4">
        <f t="shared" si="7"/>
        <v>0.27083333333333331</v>
      </c>
      <c r="G14" s="4">
        <f t="shared" si="8"/>
        <v>0.57222222222222219</v>
      </c>
      <c r="H14" s="4">
        <f t="shared" si="9"/>
        <v>0.77013888888888882</v>
      </c>
      <c r="I14" s="28">
        <f t="shared" si="2"/>
        <v>8</v>
      </c>
      <c r="J14" s="15">
        <v>110</v>
      </c>
      <c r="K14" s="3"/>
      <c r="L14" s="3" t="s">
        <v>28</v>
      </c>
      <c r="M14" s="3"/>
      <c r="N14" s="3" t="s">
        <v>29</v>
      </c>
      <c r="O14" s="3"/>
      <c r="P14" s="4">
        <f t="shared" si="3"/>
        <v>0.34791666666666654</v>
      </c>
      <c r="Q14" s="4">
        <f t="shared" si="3"/>
        <v>0.68472222222222212</v>
      </c>
      <c r="R14" s="4">
        <f t="shared" si="3"/>
        <v>0.84791666666666654</v>
      </c>
      <c r="S14" s="44">
        <v>1.3888888888888889E-3</v>
      </c>
      <c r="T14" s="51">
        <f t="shared" si="4"/>
        <v>3.8888888888888883E-2</v>
      </c>
      <c r="U14" s="3"/>
      <c r="V14" s="40">
        <v>1.2</v>
      </c>
      <c r="W14" s="40">
        <f t="shared" si="5"/>
        <v>38.1</v>
      </c>
    </row>
    <row r="15" spans="1:23" x14ac:dyDescent="0.25">
      <c r="A15" s="3">
        <v>1.2</v>
      </c>
      <c r="B15" s="3">
        <f t="shared" si="6"/>
        <v>9.8999999999999986</v>
      </c>
      <c r="C15" s="44">
        <v>1.3888888888888889E-3</v>
      </c>
      <c r="D15" s="46">
        <f t="shared" si="10"/>
        <v>1.1111111111111112E-2</v>
      </c>
      <c r="E15" s="3"/>
      <c r="F15" s="4">
        <f t="shared" si="7"/>
        <v>0.2722222222222222</v>
      </c>
      <c r="G15" s="4">
        <f t="shared" si="8"/>
        <v>0.57361111111111107</v>
      </c>
      <c r="H15" s="4">
        <f t="shared" si="9"/>
        <v>0.7715277777777777</v>
      </c>
      <c r="I15" s="28">
        <f t="shared" si="2"/>
        <v>9</v>
      </c>
      <c r="J15" s="15">
        <v>111</v>
      </c>
      <c r="K15" s="3"/>
      <c r="L15" s="3" t="s">
        <v>28</v>
      </c>
      <c r="M15" s="3"/>
      <c r="N15" s="3" t="s">
        <v>30</v>
      </c>
      <c r="O15" s="3"/>
      <c r="P15" s="4">
        <f t="shared" si="3"/>
        <v>0.34652777777777766</v>
      </c>
      <c r="Q15" s="4">
        <f t="shared" si="3"/>
        <v>0.68333333333333324</v>
      </c>
      <c r="R15" s="4">
        <f t="shared" si="3"/>
        <v>0.84652777777777766</v>
      </c>
      <c r="S15" s="44">
        <v>6.9444444444444447E-4</v>
      </c>
      <c r="T15" s="51">
        <f t="shared" ref="T15:T31" si="11">SUM(S15+T16)</f>
        <v>3.7499999999999992E-2</v>
      </c>
      <c r="U15" s="3"/>
      <c r="V15" s="40">
        <v>0.8</v>
      </c>
      <c r="W15" s="40">
        <f t="shared" si="5"/>
        <v>36.9</v>
      </c>
    </row>
    <row r="16" spans="1:23" x14ac:dyDescent="0.25">
      <c r="A16" s="3">
        <v>0.8</v>
      </c>
      <c r="B16" s="3">
        <f t="shared" si="6"/>
        <v>10.7</v>
      </c>
      <c r="C16" s="44">
        <v>6.9444444444444447E-4</v>
      </c>
      <c r="D16" s="46">
        <f t="shared" si="10"/>
        <v>1.1805555555555555E-2</v>
      </c>
      <c r="E16" s="3"/>
      <c r="F16" s="4">
        <f t="shared" si="7"/>
        <v>0.27291666666666664</v>
      </c>
      <c r="G16" s="4">
        <f t="shared" si="8"/>
        <v>0.57430555555555551</v>
      </c>
      <c r="H16" s="4">
        <f t="shared" si="9"/>
        <v>0.77222222222222214</v>
      </c>
      <c r="I16" s="28">
        <f t="shared" si="2"/>
        <v>10</v>
      </c>
      <c r="J16" s="15">
        <v>112</v>
      </c>
      <c r="K16" s="3"/>
      <c r="L16" s="3" t="s">
        <v>28</v>
      </c>
      <c r="M16" s="3"/>
      <c r="N16" s="3" t="s">
        <v>31</v>
      </c>
      <c r="O16" s="3"/>
      <c r="P16" s="4">
        <f t="shared" si="3"/>
        <v>0.34583333333333321</v>
      </c>
      <c r="Q16" s="4">
        <f t="shared" si="3"/>
        <v>0.6826388888888888</v>
      </c>
      <c r="R16" s="4">
        <f t="shared" si="3"/>
        <v>0.84583333333333321</v>
      </c>
      <c r="S16" s="44">
        <v>1.3888888888888889E-3</v>
      </c>
      <c r="T16" s="51">
        <f t="shared" si="11"/>
        <v>3.680555555555555E-2</v>
      </c>
      <c r="U16" s="3"/>
      <c r="V16" s="40">
        <v>1.4</v>
      </c>
      <c r="W16" s="40">
        <f t="shared" si="5"/>
        <v>36.1</v>
      </c>
    </row>
    <row r="17" spans="1:23" x14ac:dyDescent="0.25">
      <c r="A17" s="3">
        <v>1.4</v>
      </c>
      <c r="B17" s="3">
        <f t="shared" si="6"/>
        <v>12.1</v>
      </c>
      <c r="C17" s="44">
        <v>1.3888888888888889E-3</v>
      </c>
      <c r="D17" s="46">
        <f t="shared" si="10"/>
        <v>1.3194444444444444E-2</v>
      </c>
      <c r="E17" s="3"/>
      <c r="F17" s="4">
        <f t="shared" si="7"/>
        <v>0.27430555555555552</v>
      </c>
      <c r="G17" s="4">
        <f t="shared" si="8"/>
        <v>0.5756944444444444</v>
      </c>
      <c r="H17" s="4">
        <f t="shared" si="9"/>
        <v>0.77361111111111103</v>
      </c>
      <c r="I17" s="28">
        <f t="shared" si="2"/>
        <v>11</v>
      </c>
      <c r="J17" s="15">
        <v>113</v>
      </c>
      <c r="K17" s="3"/>
      <c r="L17" s="3" t="s">
        <v>28</v>
      </c>
      <c r="M17" s="3"/>
      <c r="N17" s="3" t="s">
        <v>32</v>
      </c>
      <c r="O17" s="3"/>
      <c r="P17" s="4">
        <f t="shared" si="3"/>
        <v>0.34444444444444433</v>
      </c>
      <c r="Q17" s="4">
        <f t="shared" si="3"/>
        <v>0.68124999999999991</v>
      </c>
      <c r="R17" s="4">
        <f t="shared" si="3"/>
        <v>0.84444444444444433</v>
      </c>
      <c r="S17" s="44">
        <v>6.9444444444444447E-4</v>
      </c>
      <c r="T17" s="51">
        <f t="shared" si="11"/>
        <v>3.5416666666666659E-2</v>
      </c>
      <c r="U17" s="3"/>
      <c r="V17" s="40">
        <v>0.6</v>
      </c>
      <c r="W17" s="40">
        <f t="shared" si="5"/>
        <v>34.700000000000003</v>
      </c>
    </row>
    <row r="18" spans="1:23" x14ac:dyDescent="0.25">
      <c r="A18" s="3">
        <v>0.6</v>
      </c>
      <c r="B18" s="3">
        <f t="shared" si="6"/>
        <v>12.7</v>
      </c>
      <c r="C18" s="44">
        <v>6.9444444444444447E-4</v>
      </c>
      <c r="D18" s="46">
        <f t="shared" si="10"/>
        <v>1.3888888888888888E-2</v>
      </c>
      <c r="E18" s="3"/>
      <c r="F18" s="4">
        <f t="shared" si="7"/>
        <v>0.27499999999999997</v>
      </c>
      <c r="G18" s="4">
        <f t="shared" si="8"/>
        <v>0.57638888888888884</v>
      </c>
      <c r="H18" s="4">
        <f t="shared" si="9"/>
        <v>0.77430555555555547</v>
      </c>
      <c r="I18" s="28">
        <f t="shared" si="2"/>
        <v>12</v>
      </c>
      <c r="J18" s="15">
        <v>114</v>
      </c>
      <c r="K18" s="3"/>
      <c r="L18" s="3" t="s">
        <v>28</v>
      </c>
      <c r="M18" s="3"/>
      <c r="N18" s="3" t="s">
        <v>33</v>
      </c>
      <c r="O18" s="3"/>
      <c r="P18" s="4">
        <f t="shared" si="3"/>
        <v>0.34374999999999989</v>
      </c>
      <c r="Q18" s="4">
        <f t="shared" si="3"/>
        <v>0.68055555555555547</v>
      </c>
      <c r="R18" s="4">
        <f t="shared" si="3"/>
        <v>0.84374999999999989</v>
      </c>
      <c r="S18" s="44">
        <v>1.3888888888888889E-3</v>
      </c>
      <c r="T18" s="51">
        <f t="shared" si="11"/>
        <v>3.4722222222222217E-2</v>
      </c>
      <c r="U18" s="3"/>
      <c r="V18" s="40">
        <v>1.1000000000000001</v>
      </c>
      <c r="W18" s="40">
        <f t="shared" si="5"/>
        <v>34.1</v>
      </c>
    </row>
    <row r="19" spans="1:23" x14ac:dyDescent="0.25">
      <c r="A19" s="3">
        <v>1.1000000000000001</v>
      </c>
      <c r="B19" s="3">
        <f t="shared" si="6"/>
        <v>13.799999999999999</v>
      </c>
      <c r="C19" s="44">
        <v>1.3888888888888889E-3</v>
      </c>
      <c r="D19" s="46">
        <f t="shared" si="10"/>
        <v>1.5277777777777777E-2</v>
      </c>
      <c r="E19" s="3"/>
      <c r="F19" s="4">
        <f t="shared" si="7"/>
        <v>0.27638888888888885</v>
      </c>
      <c r="G19" s="4">
        <f t="shared" si="8"/>
        <v>0.57777777777777772</v>
      </c>
      <c r="H19" s="4">
        <f t="shared" si="9"/>
        <v>0.77569444444444435</v>
      </c>
      <c r="I19" s="28">
        <f t="shared" si="2"/>
        <v>13</v>
      </c>
      <c r="J19" s="15">
        <v>115</v>
      </c>
      <c r="K19" s="3"/>
      <c r="L19" s="3" t="s">
        <v>28</v>
      </c>
      <c r="M19" s="3"/>
      <c r="N19" s="3" t="s">
        <v>34</v>
      </c>
      <c r="O19" s="3"/>
      <c r="P19" s="4">
        <f t="shared" si="3"/>
        <v>0.34236111111111101</v>
      </c>
      <c r="Q19" s="4">
        <f t="shared" si="3"/>
        <v>0.67916666666666659</v>
      </c>
      <c r="R19" s="4">
        <f t="shared" si="3"/>
        <v>0.84236111111111101</v>
      </c>
      <c r="S19" s="44">
        <v>1.3888888888888889E-3</v>
      </c>
      <c r="T19" s="51">
        <f t="shared" si="11"/>
        <v>3.3333333333333326E-2</v>
      </c>
      <c r="U19" s="3"/>
      <c r="V19" s="40">
        <v>1.4</v>
      </c>
      <c r="W19" s="40">
        <f t="shared" si="5"/>
        <v>33</v>
      </c>
    </row>
    <row r="20" spans="1:23" x14ac:dyDescent="0.25">
      <c r="A20" s="3">
        <v>1.4</v>
      </c>
      <c r="B20" s="3">
        <f t="shared" si="6"/>
        <v>15.2</v>
      </c>
      <c r="C20" s="44">
        <v>1.3888888888888889E-3</v>
      </c>
      <c r="D20" s="46">
        <f t="shared" si="10"/>
        <v>1.6666666666666666E-2</v>
      </c>
      <c r="E20" s="3"/>
      <c r="F20" s="4">
        <f t="shared" si="7"/>
        <v>0.27777777777777773</v>
      </c>
      <c r="G20" s="4">
        <f t="shared" si="8"/>
        <v>0.57916666666666661</v>
      </c>
      <c r="H20" s="4">
        <f t="shared" si="9"/>
        <v>0.77708333333333324</v>
      </c>
      <c r="I20" s="28">
        <f t="shared" si="2"/>
        <v>14</v>
      </c>
      <c r="J20" s="15">
        <v>116</v>
      </c>
      <c r="K20" s="3"/>
      <c r="L20" s="3" t="s">
        <v>28</v>
      </c>
      <c r="M20" s="3"/>
      <c r="N20" s="3" t="s">
        <v>35</v>
      </c>
      <c r="O20" s="3"/>
      <c r="P20" s="4">
        <f t="shared" si="3"/>
        <v>0.34097222222222212</v>
      </c>
      <c r="Q20" s="4">
        <f t="shared" si="3"/>
        <v>0.6777777777777777</v>
      </c>
      <c r="R20" s="4">
        <f t="shared" si="3"/>
        <v>0.84097222222222212</v>
      </c>
      <c r="S20" s="44">
        <v>2.0833333333333333E-3</v>
      </c>
      <c r="T20" s="51">
        <f t="shared" si="11"/>
        <v>3.1944444444444435E-2</v>
      </c>
      <c r="U20" s="3"/>
      <c r="V20" s="40">
        <v>2.1</v>
      </c>
      <c r="W20" s="40">
        <f t="shared" si="5"/>
        <v>31.599999999999998</v>
      </c>
    </row>
    <row r="21" spans="1:23" x14ac:dyDescent="0.25">
      <c r="A21" s="3">
        <v>2.1</v>
      </c>
      <c r="B21" s="3">
        <f t="shared" si="6"/>
        <v>17.3</v>
      </c>
      <c r="C21" s="44">
        <v>2.0833333333333333E-3</v>
      </c>
      <c r="D21" s="46">
        <f t="shared" si="10"/>
        <v>1.8749999999999999E-2</v>
      </c>
      <c r="E21" s="3"/>
      <c r="F21" s="4">
        <f t="shared" si="7"/>
        <v>0.27986111111111106</v>
      </c>
      <c r="G21" s="4">
        <f t="shared" si="8"/>
        <v>0.58124999999999993</v>
      </c>
      <c r="H21" s="4">
        <f t="shared" si="9"/>
        <v>0.77916666666666656</v>
      </c>
      <c r="I21" s="28">
        <f t="shared" si="2"/>
        <v>15</v>
      </c>
      <c r="J21" s="15">
        <v>117</v>
      </c>
      <c r="K21" s="3"/>
      <c r="L21" s="3" t="s">
        <v>28</v>
      </c>
      <c r="M21" s="3"/>
      <c r="N21" s="3" t="s">
        <v>36</v>
      </c>
      <c r="O21" s="3"/>
      <c r="P21" s="4">
        <f t="shared" si="3"/>
        <v>0.3388888888888888</v>
      </c>
      <c r="Q21" s="4">
        <f t="shared" si="3"/>
        <v>0.67569444444444438</v>
      </c>
      <c r="R21" s="4">
        <f t="shared" si="3"/>
        <v>0.8388888888888888</v>
      </c>
      <c r="S21" s="44">
        <v>1.3888888888888889E-3</v>
      </c>
      <c r="T21" s="51">
        <f t="shared" si="11"/>
        <v>2.9861111111111099E-2</v>
      </c>
      <c r="U21" s="3"/>
      <c r="V21" s="40">
        <v>1.7</v>
      </c>
      <c r="W21" s="40">
        <f t="shared" si="5"/>
        <v>29.499999999999996</v>
      </c>
    </row>
    <row r="22" spans="1:23" x14ac:dyDescent="0.25">
      <c r="A22" s="3">
        <v>1.7</v>
      </c>
      <c r="B22" s="3">
        <f t="shared" si="6"/>
        <v>19</v>
      </c>
      <c r="C22" s="44">
        <v>1.3888888888888889E-3</v>
      </c>
      <c r="D22" s="46">
        <f t="shared" si="10"/>
        <v>2.0138888888888887E-2</v>
      </c>
      <c r="E22" s="3"/>
      <c r="F22" s="4">
        <f t="shared" si="7"/>
        <v>0.28124999999999994</v>
      </c>
      <c r="G22" s="4">
        <f t="shared" si="8"/>
        <v>0.58263888888888882</v>
      </c>
      <c r="H22" s="4">
        <f t="shared" si="9"/>
        <v>0.78055555555555545</v>
      </c>
      <c r="I22" s="28">
        <f t="shared" si="2"/>
        <v>16</v>
      </c>
      <c r="J22" s="15">
        <v>118</v>
      </c>
      <c r="K22" s="3"/>
      <c r="L22" s="3" t="s">
        <v>28</v>
      </c>
      <c r="M22" s="3"/>
      <c r="N22" s="3" t="s">
        <v>37</v>
      </c>
      <c r="O22" s="3"/>
      <c r="P22" s="4">
        <f t="shared" si="3"/>
        <v>0.33749999999999991</v>
      </c>
      <c r="Q22" s="4">
        <f t="shared" si="3"/>
        <v>0.67430555555555549</v>
      </c>
      <c r="R22" s="4">
        <f t="shared" si="3"/>
        <v>0.83749999999999991</v>
      </c>
      <c r="S22" s="44">
        <v>1.3888888888888889E-3</v>
      </c>
      <c r="T22" s="51">
        <f t="shared" si="11"/>
        <v>2.8472222222222211E-2</v>
      </c>
      <c r="U22" s="3"/>
      <c r="V22" s="40">
        <v>1.6</v>
      </c>
      <c r="W22" s="40">
        <f t="shared" si="5"/>
        <v>27.799999999999997</v>
      </c>
    </row>
    <row r="23" spans="1:23" x14ac:dyDescent="0.25">
      <c r="A23" s="3">
        <v>1.6</v>
      </c>
      <c r="B23" s="3">
        <f t="shared" si="6"/>
        <v>20.6</v>
      </c>
      <c r="C23" s="44">
        <v>1.3888888888888889E-3</v>
      </c>
      <c r="D23" s="46">
        <f t="shared" si="10"/>
        <v>2.1527777777777774E-2</v>
      </c>
      <c r="E23" s="3"/>
      <c r="F23" s="4">
        <f t="shared" si="7"/>
        <v>0.28263888888888883</v>
      </c>
      <c r="G23" s="4">
        <f t="shared" si="8"/>
        <v>0.5840277777777777</v>
      </c>
      <c r="H23" s="4">
        <f t="shared" si="9"/>
        <v>0.78194444444444433</v>
      </c>
      <c r="I23" s="28">
        <f t="shared" si="2"/>
        <v>17</v>
      </c>
      <c r="J23" s="15">
        <v>119</v>
      </c>
      <c r="K23" s="3"/>
      <c r="L23" s="3" t="s">
        <v>28</v>
      </c>
      <c r="M23" s="3"/>
      <c r="N23" s="3" t="s">
        <v>38</v>
      </c>
      <c r="O23" s="3"/>
      <c r="P23" s="4">
        <f t="shared" si="3"/>
        <v>0.33611111111111103</v>
      </c>
      <c r="Q23" s="4">
        <f t="shared" si="3"/>
        <v>0.67291666666666661</v>
      </c>
      <c r="R23" s="4">
        <f t="shared" si="3"/>
        <v>0.83611111111111103</v>
      </c>
      <c r="S23" s="44">
        <v>1.3888888888888889E-3</v>
      </c>
      <c r="T23" s="51">
        <f t="shared" si="11"/>
        <v>2.7083333333333324E-2</v>
      </c>
      <c r="U23" s="3"/>
      <c r="V23" s="40">
        <v>1.2</v>
      </c>
      <c r="W23" s="40">
        <f t="shared" si="5"/>
        <v>26.199999999999996</v>
      </c>
    </row>
    <row r="24" spans="1:23" x14ac:dyDescent="0.25">
      <c r="A24" s="3">
        <v>1.2</v>
      </c>
      <c r="B24" s="3">
        <f t="shared" si="6"/>
        <v>21.8</v>
      </c>
      <c r="C24" s="44">
        <v>1.3888888888888889E-3</v>
      </c>
      <c r="D24" s="46">
        <f t="shared" si="10"/>
        <v>2.2916666666666662E-2</v>
      </c>
      <c r="E24" s="3"/>
      <c r="F24" s="4">
        <f t="shared" si="7"/>
        <v>0.28402777777777771</v>
      </c>
      <c r="G24" s="4">
        <f t="shared" si="8"/>
        <v>0.58541666666666659</v>
      </c>
      <c r="H24" s="4">
        <f t="shared" si="9"/>
        <v>0.78333333333333321</v>
      </c>
      <c r="I24" s="28">
        <f t="shared" si="2"/>
        <v>18</v>
      </c>
      <c r="J24" s="15">
        <v>120</v>
      </c>
      <c r="K24" s="3"/>
      <c r="L24" s="3" t="s">
        <v>28</v>
      </c>
      <c r="M24" s="3"/>
      <c r="N24" s="3" t="s">
        <v>39</v>
      </c>
      <c r="O24" s="3"/>
      <c r="P24" s="4">
        <f t="shared" si="3"/>
        <v>0.33472222222222214</v>
      </c>
      <c r="Q24" s="4">
        <f t="shared" si="3"/>
        <v>0.67152777777777772</v>
      </c>
      <c r="R24" s="4">
        <f t="shared" si="3"/>
        <v>0.83472222222222214</v>
      </c>
      <c r="S24" s="44">
        <v>1.3888888888888889E-3</v>
      </c>
      <c r="T24" s="51">
        <f t="shared" si="11"/>
        <v>2.5694444444444436E-2</v>
      </c>
      <c r="U24" s="3"/>
      <c r="V24" s="40">
        <v>1.7</v>
      </c>
      <c r="W24" s="40">
        <f t="shared" si="5"/>
        <v>24.999999999999996</v>
      </c>
    </row>
    <row r="25" spans="1:23" x14ac:dyDescent="0.25">
      <c r="A25" s="3">
        <v>1.8</v>
      </c>
      <c r="B25" s="3">
        <f t="shared" si="6"/>
        <v>23.6</v>
      </c>
      <c r="C25" s="44">
        <v>2.0833333333333333E-3</v>
      </c>
      <c r="D25" s="46">
        <f t="shared" si="10"/>
        <v>2.4999999999999994E-2</v>
      </c>
      <c r="E25" s="3"/>
      <c r="F25" s="4">
        <f t="shared" si="7"/>
        <v>0.28611111111111104</v>
      </c>
      <c r="G25" s="4">
        <f t="shared" si="8"/>
        <v>0.58749999999999991</v>
      </c>
      <c r="H25" s="4">
        <f t="shared" si="9"/>
        <v>0.78541666666666654</v>
      </c>
      <c r="I25" s="28">
        <f t="shared" si="2"/>
        <v>19</v>
      </c>
      <c r="J25" s="15"/>
      <c r="K25" s="3"/>
      <c r="L25" s="3" t="s">
        <v>12</v>
      </c>
      <c r="M25" s="3"/>
      <c r="N25" s="3" t="s">
        <v>40</v>
      </c>
      <c r="O25" s="3"/>
      <c r="P25" s="4">
        <f t="shared" si="3"/>
        <v>0.33333333333333326</v>
      </c>
      <c r="Q25" s="4">
        <f t="shared" si="3"/>
        <v>0.67013888888888884</v>
      </c>
      <c r="R25" s="4">
        <f t="shared" si="3"/>
        <v>0.83333333333333326</v>
      </c>
      <c r="S25" s="44">
        <v>2.0833333333333333E-3</v>
      </c>
      <c r="T25" s="51">
        <f t="shared" si="11"/>
        <v>2.4305555555555549E-2</v>
      </c>
      <c r="U25" s="3"/>
      <c r="V25" s="40">
        <v>1.8</v>
      </c>
      <c r="W25" s="40">
        <f t="shared" si="5"/>
        <v>23.299999999999997</v>
      </c>
    </row>
    <row r="26" spans="1:23" x14ac:dyDescent="0.25">
      <c r="A26" s="3">
        <v>1.7</v>
      </c>
      <c r="B26" s="3">
        <f t="shared" si="6"/>
        <v>25.3</v>
      </c>
      <c r="C26" s="44">
        <v>1.3888888888888889E-3</v>
      </c>
      <c r="D26" s="46">
        <f t="shared" si="10"/>
        <v>2.6388888888888882E-2</v>
      </c>
      <c r="E26" s="3"/>
      <c r="F26" s="4">
        <f t="shared" si="7"/>
        <v>0.28749999999999992</v>
      </c>
      <c r="G26" s="4">
        <f t="shared" si="8"/>
        <v>0.5888888888888888</v>
      </c>
      <c r="H26" s="4">
        <f t="shared" si="9"/>
        <v>0.78680555555555542</v>
      </c>
      <c r="I26" s="28">
        <f t="shared" si="2"/>
        <v>20</v>
      </c>
      <c r="J26" s="15">
        <v>120</v>
      </c>
      <c r="K26" s="3"/>
      <c r="L26" s="3" t="s">
        <v>28</v>
      </c>
      <c r="M26" s="3"/>
      <c r="N26" s="3" t="s">
        <v>39</v>
      </c>
      <c r="O26" s="3"/>
      <c r="P26" s="4">
        <f t="shared" si="3"/>
        <v>0.33124999999999993</v>
      </c>
      <c r="Q26" s="4">
        <f t="shared" si="3"/>
        <v>0.66805555555555551</v>
      </c>
      <c r="R26" s="4">
        <f t="shared" si="3"/>
        <v>0.83124999999999993</v>
      </c>
      <c r="S26" s="44">
        <v>1.3888888888888889E-3</v>
      </c>
      <c r="T26" s="51">
        <f t="shared" si="11"/>
        <v>2.2222222222222216E-2</v>
      </c>
      <c r="U26" s="3"/>
      <c r="V26" s="40">
        <v>1.2</v>
      </c>
      <c r="W26" s="40">
        <f t="shared" si="5"/>
        <v>21.499999999999996</v>
      </c>
    </row>
    <row r="27" spans="1:23" x14ac:dyDescent="0.25">
      <c r="A27" s="3">
        <v>1.2</v>
      </c>
      <c r="B27" s="3">
        <f t="shared" si="6"/>
        <v>26.5</v>
      </c>
      <c r="C27" s="44">
        <v>1.3888888888888889E-3</v>
      </c>
      <c r="D27" s="46">
        <f t="shared" si="10"/>
        <v>2.7777777777777769E-2</v>
      </c>
      <c r="E27" s="3"/>
      <c r="F27" s="4">
        <f t="shared" si="7"/>
        <v>0.28888888888888881</v>
      </c>
      <c r="G27" s="4">
        <f t="shared" si="8"/>
        <v>0.59027777777777768</v>
      </c>
      <c r="H27" s="4">
        <f t="shared" si="9"/>
        <v>0.78819444444444431</v>
      </c>
      <c r="I27" s="28">
        <f t="shared" si="2"/>
        <v>21</v>
      </c>
      <c r="J27" s="15">
        <v>119</v>
      </c>
      <c r="K27" s="3"/>
      <c r="L27" s="3" t="s">
        <v>28</v>
      </c>
      <c r="M27" s="3"/>
      <c r="N27" s="3" t="s">
        <v>38</v>
      </c>
      <c r="O27" s="3"/>
      <c r="P27" s="4">
        <f t="shared" si="3"/>
        <v>0.32986111111111105</v>
      </c>
      <c r="Q27" s="4">
        <f t="shared" si="3"/>
        <v>0.66666666666666663</v>
      </c>
      <c r="R27" s="4">
        <f t="shared" si="3"/>
        <v>0.82986111111111105</v>
      </c>
      <c r="S27" s="44">
        <v>1.3888888888888889E-3</v>
      </c>
      <c r="T27" s="51">
        <f t="shared" si="11"/>
        <v>2.0833333333333329E-2</v>
      </c>
      <c r="U27" s="3"/>
      <c r="V27" s="40">
        <v>1.5</v>
      </c>
      <c r="W27" s="40">
        <f t="shared" si="5"/>
        <v>20.299999999999997</v>
      </c>
    </row>
    <row r="28" spans="1:23" x14ac:dyDescent="0.25">
      <c r="A28" s="11" t="s">
        <v>70</v>
      </c>
      <c r="B28" s="3">
        <f t="shared" si="6"/>
        <v>28</v>
      </c>
      <c r="C28" s="44">
        <v>1.3888888888888889E-3</v>
      </c>
      <c r="D28" s="46">
        <f t="shared" si="10"/>
        <v>2.9166666666666657E-2</v>
      </c>
      <c r="E28" s="3"/>
      <c r="F28" s="4">
        <f t="shared" si="7"/>
        <v>0.29027777777777769</v>
      </c>
      <c r="G28" s="4">
        <f t="shared" si="8"/>
        <v>0.59166666666666656</v>
      </c>
      <c r="H28" s="4">
        <f t="shared" si="9"/>
        <v>0.78958333333333319</v>
      </c>
      <c r="I28" s="28">
        <f t="shared" si="2"/>
        <v>22</v>
      </c>
      <c r="J28" s="15">
        <v>154</v>
      </c>
      <c r="K28" s="3"/>
      <c r="L28" s="3" t="s">
        <v>28</v>
      </c>
      <c r="M28" s="3"/>
      <c r="N28" s="3" t="s">
        <v>52</v>
      </c>
      <c r="O28" s="3"/>
      <c r="P28" s="4">
        <f t="shared" si="3"/>
        <v>0.32847222222222217</v>
      </c>
      <c r="Q28" s="4">
        <f t="shared" si="3"/>
        <v>0.66527777777777775</v>
      </c>
      <c r="R28" s="4">
        <f t="shared" si="3"/>
        <v>0.82847222222222217</v>
      </c>
      <c r="S28" s="44">
        <v>1.3888888888888889E-3</v>
      </c>
      <c r="T28" s="51">
        <f t="shared" si="11"/>
        <v>1.9444444444444441E-2</v>
      </c>
      <c r="U28" s="3"/>
      <c r="V28" s="40">
        <v>1.3</v>
      </c>
      <c r="W28" s="40">
        <f t="shared" si="5"/>
        <v>18.799999999999997</v>
      </c>
    </row>
    <row r="29" spans="1:23" x14ac:dyDescent="0.25">
      <c r="A29" s="11" t="s">
        <v>71</v>
      </c>
      <c r="B29" s="3">
        <f t="shared" si="6"/>
        <v>29.3</v>
      </c>
      <c r="C29" s="44">
        <v>1.3888888888888889E-3</v>
      </c>
      <c r="D29" s="46">
        <f t="shared" si="10"/>
        <v>3.0555555555555544E-2</v>
      </c>
      <c r="E29" s="3"/>
      <c r="F29" s="4">
        <f t="shared" si="7"/>
        <v>0.29166666666666657</v>
      </c>
      <c r="G29" s="4">
        <f t="shared" si="8"/>
        <v>0.59305555555555545</v>
      </c>
      <c r="H29" s="4">
        <f t="shared" si="9"/>
        <v>0.79097222222222208</v>
      </c>
      <c r="I29" s="28">
        <f t="shared" si="2"/>
        <v>23</v>
      </c>
      <c r="J29" s="54" t="s">
        <v>75</v>
      </c>
      <c r="K29" s="11"/>
      <c r="L29" s="3" t="s">
        <v>28</v>
      </c>
      <c r="M29" s="3"/>
      <c r="N29" s="3" t="s">
        <v>53</v>
      </c>
      <c r="O29" s="3"/>
      <c r="P29" s="4">
        <f t="shared" si="3"/>
        <v>0.32708333333333328</v>
      </c>
      <c r="Q29" s="4">
        <f t="shared" si="3"/>
        <v>0.66388888888888886</v>
      </c>
      <c r="R29" s="4">
        <f t="shared" si="3"/>
        <v>0.82708333333333328</v>
      </c>
      <c r="S29" s="44">
        <v>1.3888888888888889E-3</v>
      </c>
      <c r="T29" s="51">
        <f t="shared" si="11"/>
        <v>1.8055555555555554E-2</v>
      </c>
      <c r="U29" s="3"/>
      <c r="V29" s="40">
        <v>0.9</v>
      </c>
      <c r="W29" s="40">
        <f t="shared" si="5"/>
        <v>17.499999999999996</v>
      </c>
    </row>
    <row r="30" spans="1:23" x14ac:dyDescent="0.25">
      <c r="A30" s="11" t="s">
        <v>78</v>
      </c>
      <c r="B30" s="3">
        <f t="shared" si="6"/>
        <v>30.2</v>
      </c>
      <c r="C30" s="44">
        <v>1.3888888888888889E-3</v>
      </c>
      <c r="D30" s="46">
        <f t="shared" si="10"/>
        <v>3.1944444444444435E-2</v>
      </c>
      <c r="E30" s="3"/>
      <c r="F30" s="4">
        <f t="shared" si="7"/>
        <v>0.29305555555555546</v>
      </c>
      <c r="G30" s="4">
        <f t="shared" si="8"/>
        <v>0.59444444444444433</v>
      </c>
      <c r="H30" s="4">
        <f t="shared" si="9"/>
        <v>0.79236111111111096</v>
      </c>
      <c r="I30" s="28">
        <f t="shared" si="2"/>
        <v>24</v>
      </c>
      <c r="J30" s="54" t="s">
        <v>77</v>
      </c>
      <c r="K30" s="3"/>
      <c r="L30" s="3" t="s">
        <v>28</v>
      </c>
      <c r="M30" s="3"/>
      <c r="N30" s="3" t="s">
        <v>54</v>
      </c>
      <c r="O30" s="3"/>
      <c r="P30" s="4">
        <f t="shared" si="3"/>
        <v>0.3256944444444444</v>
      </c>
      <c r="Q30" s="4">
        <f t="shared" si="3"/>
        <v>0.66249999999999998</v>
      </c>
      <c r="R30" s="4">
        <f t="shared" si="3"/>
        <v>0.8256944444444444</v>
      </c>
      <c r="S30" s="44">
        <v>6.9444444444444447E-4</v>
      </c>
      <c r="T30" s="51">
        <f t="shared" si="11"/>
        <v>1.6666666666666666E-2</v>
      </c>
      <c r="U30" s="3"/>
      <c r="V30" s="40">
        <v>0.7</v>
      </c>
      <c r="W30" s="40">
        <f t="shared" si="5"/>
        <v>16.599999999999998</v>
      </c>
    </row>
    <row r="31" spans="1:23" x14ac:dyDescent="0.25">
      <c r="A31" s="11" t="s">
        <v>79</v>
      </c>
      <c r="B31" s="3">
        <f t="shared" si="6"/>
        <v>30.9</v>
      </c>
      <c r="C31" s="44">
        <v>6.9444444444444447E-4</v>
      </c>
      <c r="D31" s="46">
        <f t="shared" si="10"/>
        <v>3.2638888888888877E-2</v>
      </c>
      <c r="E31" s="3"/>
      <c r="F31" s="4">
        <f t="shared" si="7"/>
        <v>0.2937499999999999</v>
      </c>
      <c r="G31" s="4">
        <f t="shared" si="8"/>
        <v>0.59513888888888877</v>
      </c>
      <c r="H31" s="4">
        <f t="shared" si="9"/>
        <v>0.7930555555555554</v>
      </c>
      <c r="I31" s="28">
        <f t="shared" si="2"/>
        <v>25</v>
      </c>
      <c r="J31" s="54" t="s">
        <v>76</v>
      </c>
      <c r="K31" s="3"/>
      <c r="L31" s="3" t="s">
        <v>28</v>
      </c>
      <c r="M31" s="3"/>
      <c r="N31" s="3" t="s">
        <v>54</v>
      </c>
      <c r="O31" s="3"/>
      <c r="P31" s="4">
        <f t="shared" si="3"/>
        <v>0.32499999999999996</v>
      </c>
      <c r="Q31" s="4">
        <f t="shared" si="3"/>
        <v>0.66180555555555554</v>
      </c>
      <c r="R31" s="4">
        <f t="shared" si="3"/>
        <v>0.82499999999999996</v>
      </c>
      <c r="S31" s="44">
        <v>1.3888888888888889E-3</v>
      </c>
      <c r="T31" s="51">
        <f t="shared" si="11"/>
        <v>1.5972222222222221E-2</v>
      </c>
      <c r="U31" s="3"/>
      <c r="V31" s="40">
        <v>1.5</v>
      </c>
      <c r="W31" s="40">
        <f t="shared" si="5"/>
        <v>15.899999999999999</v>
      </c>
    </row>
    <row r="32" spans="1:23" x14ac:dyDescent="0.25">
      <c r="A32" s="11" t="s">
        <v>70</v>
      </c>
      <c r="B32" s="3">
        <f t="shared" si="6"/>
        <v>32.4</v>
      </c>
      <c r="C32" s="44">
        <v>1.3888888888888889E-3</v>
      </c>
      <c r="D32" s="46">
        <f t="shared" si="10"/>
        <v>3.4027777777777768E-2</v>
      </c>
      <c r="E32" s="3"/>
      <c r="F32" s="4">
        <f t="shared" si="7"/>
        <v>0.29513888888888878</v>
      </c>
      <c r="G32" s="4">
        <f t="shared" si="8"/>
        <v>0.59652777777777766</v>
      </c>
      <c r="H32" s="4">
        <f t="shared" si="9"/>
        <v>0.79444444444444429</v>
      </c>
      <c r="I32" s="28">
        <f t="shared" si="2"/>
        <v>26</v>
      </c>
      <c r="J32" s="54" t="s">
        <v>74</v>
      </c>
      <c r="K32" s="11"/>
      <c r="L32" s="3" t="s">
        <v>28</v>
      </c>
      <c r="M32" s="3"/>
      <c r="N32" s="3" t="s">
        <v>55</v>
      </c>
      <c r="O32" s="3"/>
      <c r="P32" s="4">
        <f>SUM(P33+$S32)</f>
        <v>0.32361111111111107</v>
      </c>
      <c r="Q32" s="4">
        <f t="shared" ref="Q32:R32" si="12">SUM(Q33+$S32)</f>
        <v>0.66041666666666665</v>
      </c>
      <c r="R32" s="4">
        <f t="shared" si="12"/>
        <v>0.82361111111111107</v>
      </c>
      <c r="S32" s="44">
        <v>2.0833333333333333E-3</v>
      </c>
      <c r="T32" s="51">
        <f>SUM(S32+T33)</f>
        <v>1.4583333333333334E-2</v>
      </c>
      <c r="U32" s="6"/>
      <c r="V32" s="40">
        <v>2.8</v>
      </c>
      <c r="W32" s="40">
        <f>SUM(V32+W33)</f>
        <v>14.399999999999999</v>
      </c>
    </row>
    <row r="33" spans="1:23" x14ac:dyDescent="0.25">
      <c r="A33" s="11" t="s">
        <v>81</v>
      </c>
      <c r="B33" s="3">
        <f t="shared" si="6"/>
        <v>34.9</v>
      </c>
      <c r="C33" s="44">
        <v>2.0833333333333333E-3</v>
      </c>
      <c r="D33" s="46">
        <f t="shared" si="10"/>
        <v>3.6111111111111101E-2</v>
      </c>
      <c r="E33" s="3"/>
      <c r="F33" s="4">
        <f t="shared" si="7"/>
        <v>0.29722222222222211</v>
      </c>
      <c r="G33" s="4">
        <f t="shared" si="8"/>
        <v>0.59861111111111098</v>
      </c>
      <c r="H33" s="4">
        <f t="shared" si="9"/>
        <v>0.79652777777777761</v>
      </c>
      <c r="I33" s="28">
        <f t="shared" si="2"/>
        <v>27</v>
      </c>
      <c r="J33" s="54" t="s">
        <v>80</v>
      </c>
      <c r="K33" s="3"/>
      <c r="L33" s="3" t="s">
        <v>28</v>
      </c>
      <c r="M33" s="3"/>
      <c r="N33" s="3" t="s">
        <v>56</v>
      </c>
      <c r="O33" s="3"/>
      <c r="P33" s="4">
        <f>SUM(P35+$S33)</f>
        <v>0.32152777777777775</v>
      </c>
      <c r="Q33" s="4">
        <f t="shared" ref="Q33:R33" si="13">SUM(Q35+$S33)</f>
        <v>0.65833333333333333</v>
      </c>
      <c r="R33" s="4">
        <f t="shared" si="13"/>
        <v>0.82152777777777775</v>
      </c>
      <c r="S33" s="44">
        <v>1.3888888888888889E-3</v>
      </c>
      <c r="T33" s="51">
        <f>SUM(S33+T35)</f>
        <v>1.2500000000000001E-2</v>
      </c>
      <c r="U33" s="6"/>
      <c r="V33" s="40">
        <v>1.1000000000000001</v>
      </c>
      <c r="W33" s="40">
        <f>SUM(W35+V33)</f>
        <v>11.6</v>
      </c>
    </row>
    <row r="34" spans="1:23" x14ac:dyDescent="0.25">
      <c r="A34" s="11" t="s">
        <v>71</v>
      </c>
      <c r="B34" s="3">
        <f t="shared" si="6"/>
        <v>36.199999999999996</v>
      </c>
      <c r="C34" s="44">
        <v>1.3888888888888889E-3</v>
      </c>
      <c r="D34" s="46">
        <f t="shared" si="10"/>
        <v>3.7499999999999992E-2</v>
      </c>
      <c r="E34" s="3"/>
      <c r="F34" s="4">
        <f t="shared" si="7"/>
        <v>0.29861111111111099</v>
      </c>
      <c r="G34" s="4">
        <f t="shared" si="8"/>
        <v>0.59999999999999987</v>
      </c>
      <c r="H34" s="4">
        <f t="shared" si="9"/>
        <v>0.7979166666666665</v>
      </c>
      <c r="I34" s="28">
        <f t="shared" si="2"/>
        <v>28</v>
      </c>
      <c r="J34" s="15">
        <v>67</v>
      </c>
      <c r="K34" s="3">
        <v>703</v>
      </c>
      <c r="L34" s="55" t="s">
        <v>22</v>
      </c>
      <c r="M34" s="3"/>
      <c r="N34" s="3" t="s">
        <v>57</v>
      </c>
      <c r="O34" s="3"/>
      <c r="P34" s="4" t="s">
        <v>19</v>
      </c>
      <c r="Q34" s="4" t="s">
        <v>19</v>
      </c>
      <c r="R34" s="4" t="s">
        <v>19</v>
      </c>
      <c r="S34" s="51" t="s">
        <v>19</v>
      </c>
      <c r="T34" s="51" t="s">
        <v>19</v>
      </c>
      <c r="U34" s="6"/>
      <c r="V34" s="41" t="s">
        <v>19</v>
      </c>
      <c r="W34" s="40" t="s">
        <v>19</v>
      </c>
    </row>
    <row r="35" spans="1:23" x14ac:dyDescent="0.25">
      <c r="A35" s="11" t="s">
        <v>19</v>
      </c>
      <c r="B35" s="3" t="s">
        <v>19</v>
      </c>
      <c r="C35" s="48" t="s">
        <v>19</v>
      </c>
      <c r="D35" s="3" t="s">
        <v>19</v>
      </c>
      <c r="E35" s="3"/>
      <c r="F35" s="4" t="s">
        <v>19</v>
      </c>
      <c r="G35" s="4" t="s">
        <v>19</v>
      </c>
      <c r="H35" s="4" t="s">
        <v>19</v>
      </c>
      <c r="I35" s="28">
        <f t="shared" si="2"/>
        <v>29</v>
      </c>
      <c r="J35" s="15">
        <v>25</v>
      </c>
      <c r="K35" s="3">
        <v>469</v>
      </c>
      <c r="L35" s="55" t="s">
        <v>22</v>
      </c>
      <c r="M35" s="3"/>
      <c r="N35" s="3" t="s">
        <v>82</v>
      </c>
      <c r="O35" s="3"/>
      <c r="P35" s="33">
        <f t="shared" ref="P35:P38" si="14">SUM(P36+S35)</f>
        <v>0.32013888888888886</v>
      </c>
      <c r="Q35" s="33">
        <f t="shared" ref="Q35:Q38" si="15">SUM(Q36+S35)</f>
        <v>0.65694444444444444</v>
      </c>
      <c r="R35" s="33">
        <f t="shared" ref="R35:R38" si="16">SUM(R36+S35)</f>
        <v>0.82013888888888886</v>
      </c>
      <c r="S35" s="44">
        <v>2.7777777777777779E-3</v>
      </c>
      <c r="T35" s="52">
        <f t="shared" ref="T35:T38" si="17">SUM(S35+T36)</f>
        <v>1.1111111111111112E-2</v>
      </c>
      <c r="U35" s="6"/>
      <c r="V35" s="41">
        <v>3.2</v>
      </c>
      <c r="W35" s="42">
        <f t="shared" ref="W35:W38" si="18">SUM(W36+V35)</f>
        <v>10.5</v>
      </c>
    </row>
    <row r="36" spans="1:23" x14ac:dyDescent="0.25">
      <c r="A36" s="11" t="s">
        <v>72</v>
      </c>
      <c r="B36" s="3">
        <f>SUM(B34+A36)</f>
        <v>39.199999999999996</v>
      </c>
      <c r="C36" s="44">
        <v>2.0833333333333333E-3</v>
      </c>
      <c r="D36" s="46">
        <f>SUM(C36+D34)</f>
        <v>3.9583333333333325E-2</v>
      </c>
      <c r="E36" s="3"/>
      <c r="F36" s="4">
        <f>SUM(F34+C36)</f>
        <v>0.30069444444444432</v>
      </c>
      <c r="G36" s="4">
        <f>SUM(G34+C36)</f>
        <v>0.60208333333333319</v>
      </c>
      <c r="H36" s="4">
        <f>SUM(H34+C36)</f>
        <v>0.79999999999999982</v>
      </c>
      <c r="I36" s="28">
        <f t="shared" si="2"/>
        <v>30</v>
      </c>
      <c r="J36" s="56" t="s">
        <v>64</v>
      </c>
      <c r="K36" s="55">
        <v>703</v>
      </c>
      <c r="L36" s="55" t="s">
        <v>22</v>
      </c>
      <c r="M36" s="3"/>
      <c r="N36" s="55" t="s">
        <v>58</v>
      </c>
      <c r="O36" s="6"/>
      <c r="P36" s="33">
        <f t="shared" si="14"/>
        <v>0.31736111111111109</v>
      </c>
      <c r="Q36" s="33">
        <f t="shared" si="15"/>
        <v>0.65416666666666667</v>
      </c>
      <c r="R36" s="33">
        <f t="shared" si="16"/>
        <v>0.81736111111111109</v>
      </c>
      <c r="S36" s="44">
        <v>1.3888888888888889E-3</v>
      </c>
      <c r="T36" s="52">
        <f t="shared" si="17"/>
        <v>8.3333333333333332E-3</v>
      </c>
      <c r="U36" s="6"/>
      <c r="V36" s="41">
        <v>1.4</v>
      </c>
      <c r="W36" s="42">
        <f t="shared" si="18"/>
        <v>7.3000000000000007</v>
      </c>
    </row>
    <row r="37" spans="1:23" x14ac:dyDescent="0.25">
      <c r="A37" s="12">
        <v>1.4</v>
      </c>
      <c r="B37" s="3">
        <f t="shared" ref="B37:B41" si="19">SUM(B36+A37)</f>
        <v>40.599999999999994</v>
      </c>
      <c r="C37" s="44">
        <v>1.3888888888888889E-3</v>
      </c>
      <c r="D37" s="46">
        <f>SUM(C37+D36)</f>
        <v>4.0972222222222215E-2</v>
      </c>
      <c r="E37" s="6"/>
      <c r="F37" s="5">
        <f>SUM(F36+C37)</f>
        <v>0.3020833333333332</v>
      </c>
      <c r="G37" s="5">
        <f>SUM(G36+C37)</f>
        <v>0.60347222222222208</v>
      </c>
      <c r="H37" s="4">
        <f>SUM(H36+C37)</f>
        <v>0.80138888888888871</v>
      </c>
      <c r="I37" s="28">
        <f t="shared" si="2"/>
        <v>31</v>
      </c>
      <c r="J37" s="56" t="s">
        <v>65</v>
      </c>
      <c r="K37" s="55">
        <v>703</v>
      </c>
      <c r="L37" s="55" t="s">
        <v>22</v>
      </c>
      <c r="M37" s="3"/>
      <c r="N37" s="55" t="s">
        <v>59</v>
      </c>
      <c r="O37" s="6"/>
      <c r="P37" s="33">
        <f t="shared" si="14"/>
        <v>0.31597222222222221</v>
      </c>
      <c r="Q37" s="33">
        <f t="shared" si="15"/>
        <v>0.65277777777777779</v>
      </c>
      <c r="R37" s="33">
        <f t="shared" si="16"/>
        <v>0.81597222222222221</v>
      </c>
      <c r="S37" s="44">
        <v>1.3888888888888889E-3</v>
      </c>
      <c r="T37" s="52">
        <f t="shared" si="17"/>
        <v>6.9444444444444449E-3</v>
      </c>
      <c r="U37" s="6"/>
      <c r="V37" s="41">
        <v>1.7</v>
      </c>
      <c r="W37" s="42">
        <f t="shared" si="18"/>
        <v>5.9</v>
      </c>
    </row>
    <row r="38" spans="1:23" x14ac:dyDescent="0.25">
      <c r="A38" s="12">
        <v>1.7</v>
      </c>
      <c r="B38" s="3">
        <f t="shared" si="19"/>
        <v>42.3</v>
      </c>
      <c r="C38" s="44">
        <v>1.3888888888888889E-3</v>
      </c>
      <c r="D38" s="46">
        <f t="shared" ref="D38:D41" si="20">SUM(C38+D37)</f>
        <v>4.2361111111111106E-2</v>
      </c>
      <c r="E38" s="6"/>
      <c r="F38" s="5">
        <f t="shared" ref="F38:F41" si="21">SUM(F37+C38)</f>
        <v>0.30347222222222209</v>
      </c>
      <c r="G38" s="5">
        <f t="shared" ref="G38:G41" si="22">SUM(G37+C38)</f>
        <v>0.60486111111111096</v>
      </c>
      <c r="H38" s="4">
        <f t="shared" ref="H38:H41" si="23">SUM(H37+C38)</f>
        <v>0.80277777777777759</v>
      </c>
      <c r="I38" s="28">
        <f t="shared" si="2"/>
        <v>32</v>
      </c>
      <c r="J38" s="56" t="s">
        <v>66</v>
      </c>
      <c r="K38" s="57">
        <v>703</v>
      </c>
      <c r="L38" s="55" t="s">
        <v>22</v>
      </c>
      <c r="M38" s="3"/>
      <c r="N38" s="55" t="s">
        <v>60</v>
      </c>
      <c r="O38" s="6"/>
      <c r="P38" s="33">
        <f t="shared" si="14"/>
        <v>0.31458333333333333</v>
      </c>
      <c r="Q38" s="33">
        <f t="shared" si="15"/>
        <v>0.65138888888888891</v>
      </c>
      <c r="R38" s="33">
        <f t="shared" si="16"/>
        <v>0.81458333333333333</v>
      </c>
      <c r="S38" s="44">
        <v>1.3888888888888889E-3</v>
      </c>
      <c r="T38" s="52">
        <f t="shared" si="17"/>
        <v>5.5555555555555558E-3</v>
      </c>
      <c r="U38" s="6"/>
      <c r="V38" s="41">
        <v>1.1000000000000001</v>
      </c>
      <c r="W38" s="42">
        <f t="shared" si="18"/>
        <v>4.2</v>
      </c>
    </row>
    <row r="39" spans="1:23" x14ac:dyDescent="0.25">
      <c r="A39" s="31">
        <v>1.1000000000000001</v>
      </c>
      <c r="B39" s="3">
        <f t="shared" si="19"/>
        <v>43.4</v>
      </c>
      <c r="C39" s="44">
        <v>1.3888888888888889E-3</v>
      </c>
      <c r="D39" s="46">
        <f t="shared" si="20"/>
        <v>4.3749999999999997E-2</v>
      </c>
      <c r="E39" s="32"/>
      <c r="F39" s="5">
        <f t="shared" si="21"/>
        <v>0.30486111111111097</v>
      </c>
      <c r="G39" s="5">
        <f t="shared" si="22"/>
        <v>0.60624999999999984</v>
      </c>
      <c r="H39" s="4">
        <f t="shared" si="23"/>
        <v>0.80416666666666647</v>
      </c>
      <c r="I39" s="28">
        <f t="shared" si="2"/>
        <v>33</v>
      </c>
      <c r="J39" s="58" t="s">
        <v>67</v>
      </c>
      <c r="K39" s="59">
        <v>703</v>
      </c>
      <c r="L39" s="60" t="s">
        <v>22</v>
      </c>
      <c r="M39" s="61"/>
      <c r="N39" s="60" t="s">
        <v>61</v>
      </c>
      <c r="O39" s="32"/>
      <c r="P39" s="33">
        <f>SUM(P40+S39)</f>
        <v>0.31319444444444444</v>
      </c>
      <c r="Q39" s="33">
        <f>SUM(Q40+S39)</f>
        <v>0.65</v>
      </c>
      <c r="R39" s="33">
        <f>SUM(R40+S39)</f>
        <v>0.81319444444444444</v>
      </c>
      <c r="S39" s="44">
        <v>2.0833333333333333E-3</v>
      </c>
      <c r="T39" s="52">
        <f>SUM(S39+T40)</f>
        <v>4.1666666666666666E-3</v>
      </c>
      <c r="U39" s="32"/>
      <c r="V39" s="42">
        <v>1.8</v>
      </c>
      <c r="W39" s="42">
        <f>SUM(W40+V39)</f>
        <v>3.1</v>
      </c>
    </row>
    <row r="40" spans="1:23" x14ac:dyDescent="0.25">
      <c r="A40" s="34">
        <v>1.8</v>
      </c>
      <c r="B40" s="3">
        <f t="shared" si="19"/>
        <v>45.199999999999996</v>
      </c>
      <c r="C40" s="44">
        <v>2.0833333333333333E-3</v>
      </c>
      <c r="D40" s="46">
        <f t="shared" si="20"/>
        <v>4.583333333333333E-2</v>
      </c>
      <c r="E40" s="35"/>
      <c r="F40" s="5">
        <f t="shared" si="21"/>
        <v>0.3069444444444443</v>
      </c>
      <c r="G40" s="5">
        <f t="shared" si="22"/>
        <v>0.60833333333333317</v>
      </c>
      <c r="H40" s="4">
        <f t="shared" si="23"/>
        <v>0.8062499999999998</v>
      </c>
      <c r="I40" s="28">
        <f t="shared" si="2"/>
        <v>34</v>
      </c>
      <c r="J40" s="62" t="s">
        <v>68</v>
      </c>
      <c r="K40" s="63">
        <v>703</v>
      </c>
      <c r="L40" s="63" t="s">
        <v>22</v>
      </c>
      <c r="M40" s="63"/>
      <c r="N40" s="63" t="s">
        <v>62</v>
      </c>
      <c r="O40" s="37"/>
      <c r="P40" s="36">
        <f>SUM(P42+S40)</f>
        <v>0.31111111111111112</v>
      </c>
      <c r="Q40" s="36">
        <f>SUM(Q42+S40)</f>
        <v>0.6479166666666667</v>
      </c>
      <c r="R40" s="36">
        <f>SUM(R42+S40)</f>
        <v>0.81111111111111112</v>
      </c>
      <c r="S40" s="44">
        <v>2.0833333333333333E-3</v>
      </c>
      <c r="T40" s="53">
        <f>SUM(S40+T42)</f>
        <v>2.0833333333333333E-3</v>
      </c>
      <c r="U40" s="35"/>
      <c r="V40" s="43">
        <v>1.3</v>
      </c>
      <c r="W40" s="43">
        <v>1.3</v>
      </c>
    </row>
    <row r="41" spans="1:23" x14ac:dyDescent="0.25">
      <c r="A41" s="34" t="s">
        <v>69</v>
      </c>
      <c r="B41" s="3">
        <f t="shared" si="19"/>
        <v>46.4</v>
      </c>
      <c r="C41" s="44">
        <v>1.3888888888888889E-3</v>
      </c>
      <c r="D41" s="46">
        <f t="shared" si="20"/>
        <v>4.7222222222222221E-2</v>
      </c>
      <c r="E41" s="35"/>
      <c r="F41" s="5">
        <f t="shared" si="21"/>
        <v>0.30833333333333318</v>
      </c>
      <c r="G41" s="5">
        <f t="shared" si="22"/>
        <v>0.60972222222222205</v>
      </c>
      <c r="H41" s="4">
        <f t="shared" si="23"/>
        <v>0.80763888888888868</v>
      </c>
      <c r="I41" s="28">
        <f t="shared" si="2"/>
        <v>35</v>
      </c>
      <c r="J41" s="62"/>
      <c r="K41" s="63"/>
      <c r="L41" s="63" t="s">
        <v>12</v>
      </c>
      <c r="M41" s="63"/>
      <c r="N41" s="63" t="s">
        <v>83</v>
      </c>
      <c r="O41" s="37"/>
      <c r="P41" s="36" t="s">
        <v>19</v>
      </c>
      <c r="Q41" s="36" t="s">
        <v>19</v>
      </c>
      <c r="R41" s="36" t="s">
        <v>19</v>
      </c>
      <c r="S41" s="53" t="s">
        <v>19</v>
      </c>
      <c r="T41" s="53" t="s">
        <v>19</v>
      </c>
      <c r="U41" s="35"/>
      <c r="V41" s="43" t="s">
        <v>19</v>
      </c>
      <c r="W41" s="43" t="s">
        <v>19</v>
      </c>
    </row>
    <row r="42" spans="1:23" x14ac:dyDescent="0.25">
      <c r="A42" s="34" t="s">
        <v>19</v>
      </c>
      <c r="B42" s="26" t="s">
        <v>19</v>
      </c>
      <c r="C42" s="26" t="s">
        <v>19</v>
      </c>
      <c r="D42" s="26" t="s">
        <v>19</v>
      </c>
      <c r="E42" s="35"/>
      <c r="F42" s="36" t="s">
        <v>19</v>
      </c>
      <c r="G42" s="36" t="s">
        <v>19</v>
      </c>
      <c r="H42" s="64" t="s">
        <v>19</v>
      </c>
      <c r="I42" s="28">
        <f t="shared" si="2"/>
        <v>36</v>
      </c>
      <c r="J42" s="62"/>
      <c r="K42" s="63"/>
      <c r="L42" s="63" t="s">
        <v>12</v>
      </c>
      <c r="M42" s="63"/>
      <c r="N42" s="63" t="s">
        <v>84</v>
      </c>
      <c r="O42" s="37"/>
      <c r="P42" s="36">
        <v>0.30902777777777779</v>
      </c>
      <c r="Q42" s="36">
        <v>0.64583333333333337</v>
      </c>
      <c r="R42" s="36">
        <v>0.80902777777777779</v>
      </c>
      <c r="S42" s="44">
        <v>0</v>
      </c>
      <c r="T42" s="44">
        <v>0</v>
      </c>
      <c r="U42" s="35"/>
      <c r="V42" s="43">
        <v>0</v>
      </c>
      <c r="W42" s="43">
        <v>0</v>
      </c>
    </row>
    <row r="43" spans="1:23" x14ac:dyDescent="0.25">
      <c r="A43" s="7"/>
      <c r="F43" t="s">
        <v>91</v>
      </c>
      <c r="Q43" s="8" t="s">
        <v>43</v>
      </c>
      <c r="R43" s="9"/>
      <c r="S43" s="9"/>
      <c r="T43" s="9"/>
    </row>
    <row r="44" spans="1:23" x14ac:dyDescent="0.25">
      <c r="A44" s="8" t="s">
        <v>41</v>
      </c>
      <c r="B44" s="9"/>
      <c r="C44" s="9"/>
      <c r="D44" s="9"/>
      <c r="E44" s="9"/>
      <c r="Q44" s="7" t="s">
        <v>44</v>
      </c>
    </row>
    <row r="45" spans="1:23" ht="15.75" x14ac:dyDescent="0.25">
      <c r="A45" s="7" t="s">
        <v>42</v>
      </c>
      <c r="K45" s="65" t="s">
        <v>88</v>
      </c>
      <c r="Q45" s="7" t="s">
        <v>45</v>
      </c>
    </row>
    <row r="46" spans="1:23" ht="15.75" x14ac:dyDescent="0.25">
      <c r="A46" s="8" t="s">
        <v>48</v>
      </c>
      <c r="B46" s="9"/>
      <c r="C46" s="9"/>
      <c r="D46" s="9"/>
      <c r="E46" s="9"/>
      <c r="K46" s="65" t="s">
        <v>89</v>
      </c>
      <c r="Q46" s="7" t="s">
        <v>46</v>
      </c>
    </row>
    <row r="47" spans="1:23" x14ac:dyDescent="0.25">
      <c r="A47" s="7" t="s">
        <v>49</v>
      </c>
      <c r="K47" s="66"/>
      <c r="Q47" s="7" t="s">
        <v>47</v>
      </c>
    </row>
    <row r="48" spans="1:23" x14ac:dyDescent="0.25">
      <c r="A48" s="10" t="s">
        <v>50</v>
      </c>
      <c r="Q48" s="7"/>
    </row>
    <row r="49" spans="1:17" x14ac:dyDescent="0.25">
      <c r="A49" s="10" t="s">
        <v>51</v>
      </c>
      <c r="Q49" s="7"/>
    </row>
    <row r="50" spans="1:17" ht="15.75" x14ac:dyDescent="0.25">
      <c r="A50" s="1"/>
    </row>
    <row r="51" spans="1:17" x14ac:dyDescent="0.25">
      <c r="A51" s="7"/>
    </row>
  </sheetData>
  <mergeCells count="3">
    <mergeCell ref="L4:L6"/>
    <mergeCell ref="K5:K6"/>
    <mergeCell ref="N3:P3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NOWE </vt:lpstr>
      <vt:lpstr>'NOWE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PKS Łęczyca</dc:creator>
  <cp:lastModifiedBy>Tomasz Pazek</cp:lastModifiedBy>
  <cp:lastPrinted>2022-10-04T11:15:53Z</cp:lastPrinted>
  <dcterms:created xsi:type="dcterms:W3CDTF">2015-06-05T18:19:34Z</dcterms:created>
  <dcterms:modified xsi:type="dcterms:W3CDTF">2023-02-07T08:31:47Z</dcterms:modified>
</cp:coreProperties>
</file>